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adb.intra.admin.ch\Userhome$\All\config\Desktop\KAE Covid-19\"/>
    </mc:Choice>
  </mc:AlternateContent>
  <bookViews>
    <workbookView xWindow="0" yWindow="0" windowWidth="28800" windowHeight="12312"/>
  </bookViews>
  <sheets>
    <sheet name="Deutsch" sheetId="1" r:id="rId1"/>
    <sheet name="FAQ D" sheetId="4" r:id="rId2"/>
    <sheet name="Francais" sheetId="2" r:id="rId3"/>
    <sheet name="FAQ F" sheetId="5" r:id="rId4"/>
    <sheet name="Italiano" sheetId="3" r:id="rId5"/>
    <sheet name="FAQ I" sheetId="6" r:id="rId6"/>
  </sheets>
  <definedNames>
    <definedName name="_xlnm.Print_Area" localSheetId="0">Deutsch!$A$1:$F$61</definedName>
    <definedName name="_xlnm.Print_Area" localSheetId="1">'FAQ D'!$A$1:$A$43</definedName>
    <definedName name="_xlnm.Print_Area" localSheetId="3">'FAQ F'!$A$1:$A$44</definedName>
    <definedName name="_xlnm.Print_Area" localSheetId="5">'FAQ I'!$A$1:$F$63</definedName>
    <definedName name="_xlnm.Print_Area" localSheetId="2">Francais!$A$1:$F$69</definedName>
    <definedName name="_xlnm.Print_Area" localSheetId="4">Italiano!$A$1:$F$63</definedName>
    <definedName name="OLE_LINK1" localSheetId="1">'FAQ D'!#REF!</definedName>
    <definedName name="Print_Area" localSheetId="0">Deutsch!$A$1:$F$61</definedName>
    <definedName name="Print_Area" localSheetId="1">'FAQ D'!$A$1:$A$44</definedName>
    <definedName name="Print_Area" localSheetId="3">'FAQ F'!$A$1:$A$44</definedName>
    <definedName name="Print_Area" localSheetId="5">'FAQ I'!$A$1:$A$44</definedName>
    <definedName name="Print_Area" localSheetId="2">Francais!$A$1:$F$69</definedName>
    <definedName name="Print_Area" localSheetId="4">Italiano!$A$1:$F$63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A30" i="3"/>
  <c r="F25" i="3"/>
  <c r="F29" i="3" s="1"/>
  <c r="F32" i="3" s="1"/>
  <c r="D21" i="3"/>
  <c r="F34" i="3" l="1"/>
  <c r="F35" i="3"/>
  <c r="D21" i="1" l="1"/>
  <c r="A30" i="2" l="1"/>
  <c r="F25" i="2"/>
  <c r="F35" i="2" s="1"/>
  <c r="F22" i="2"/>
  <c r="F29" i="2" l="1"/>
  <c r="A30" i="1"/>
  <c r="F32" i="2" l="1"/>
  <c r="F34" i="2" s="1"/>
  <c r="F33" i="2"/>
  <c r="F25" i="1"/>
  <c r="F29" i="1" s="1"/>
  <c r="F33" i="1" l="1"/>
  <c r="F32" i="1"/>
  <c r="F34" i="1" l="1"/>
</calcChain>
</file>

<file path=xl/comments1.xml><?xml version="1.0" encoding="utf-8"?>
<comments xmlns="http://schemas.openxmlformats.org/spreadsheetml/2006/main">
  <authors>
    <author>Hayoz Erich SECO</author>
    <author>von der Crone Andreas SECO</author>
  </authors>
  <commentList>
    <comment ref="A4" authorId="0" shapeId="0">
      <text>
        <r>
          <rPr>
            <sz val="9"/>
            <color indexed="81"/>
            <rFont val="Segoe UI"/>
            <family val="2"/>
          </rPr>
          <t xml:space="preserve">Name und Adresse des Betriebes </t>
        </r>
      </text>
    </comment>
    <comment ref="D4" authorId="1" shapeId="0">
      <text>
        <r>
          <rPr>
            <sz val="9"/>
            <color indexed="81"/>
            <rFont val="Segoe UI"/>
            <family val="2"/>
          </rPr>
          <t xml:space="preserve">Name der vom Betrieb gewählten Arbeitslosenkasse (ist auch auf der Verfügung der kantonalen Amtsstelle ersichtlich).
</t>
        </r>
      </text>
    </comment>
    <comment ref="B8" authorId="1" shapeId="0">
      <text>
        <r>
          <rPr>
            <sz val="9"/>
            <color indexed="81"/>
            <rFont val="Segoe UI"/>
            <family val="2"/>
          </rPr>
          <t xml:space="preserve">Gesamtbetrieb oder Betriebsabteilung gemäss Verfügung der kantonalen Amtsstelle.
</t>
        </r>
      </text>
    </comment>
    <comment ref="B9" authorId="1" shapeId="0">
      <text>
        <r>
          <rPr>
            <sz val="9"/>
            <color indexed="81"/>
            <rFont val="Segoe UI"/>
            <family val="2"/>
          </rPr>
          <t>Siehe Verfügung der kantonalen Amtsstelle; Abt.-Nr. nur bei Betriebsabteilungen vorhanden.</t>
        </r>
      </text>
    </comment>
    <comment ref="C15" authorId="0" shapeId="0">
      <text>
        <r>
          <rPr>
            <sz val="9"/>
            <color indexed="81"/>
            <rFont val="Segoe UI"/>
            <family val="2"/>
          </rPr>
          <t>Monat, für den Kurzarbeitsentschädigung beantragt wird.</t>
        </r>
      </text>
    </comment>
    <comment ref="F20" authorId="1" shapeId="0">
      <text>
        <r>
          <rPr>
            <sz val="9"/>
            <color indexed="81"/>
            <rFont val="Segoe UI"/>
            <family val="2"/>
          </rPr>
          <t xml:space="preserve">Sämtliche anspruchsberechtigte Arbeitnehmende des Betriebes.
Anspruchsberechtigt sind:
- Arbeitnehmende in unbefristeten und befristeten Arbeitsverhältnissen (Vollzeit oder Teilzeit, Monats- oder Stundenlohn)
- Arbeitnehmende auf Abruf, wenn das Arbeitsverhältnis mindestens 6 Monate gedauert hat.
- Temporäre Arbeitnehmende (werden vom Verleihbetrieb abgerechnet)
</t>
        </r>
        <r>
          <rPr>
            <u/>
            <sz val="9"/>
            <color indexed="81"/>
            <rFont val="Segoe UI"/>
            <family val="2"/>
          </rPr>
          <t>Anspruch auf Abrechnungsperioden von März bis Mai 2020 beschränkt:</t>
        </r>
        <r>
          <rPr>
            <sz val="9"/>
            <color indexed="81"/>
            <rFont val="Segoe UI"/>
            <family val="2"/>
          </rPr>
          <t xml:space="preserve">
- Personen mit massgebenden Entscheidbefugnissen und deren Ehegatten. Darunter fallen Personen, die in ihrer Eigenschaft als Gesellschafter, als finanziell am Betrieb Beteiligte oder als Mitglieder eines obersten betrieblichen Entscheidungsgremiums die Entscheidungen des Arbeitgebers bestimmen oder massgeblich beeinflussen können.
- Lernende (unabhängig davon, ob der Lehrlingslohn bereits ahv-pflichtig ist)
Nicht anspruchsberechtigte Personen sind im Formular nicht zu berücksichtigen:
Siehe Seite 2</t>
        </r>
      </text>
    </comment>
    <comment ref="F21" authorId="1" shapeId="0">
      <text>
        <r>
          <rPr>
            <sz val="9"/>
            <color indexed="81"/>
            <rFont val="Segoe UI"/>
            <family val="2"/>
          </rPr>
          <t xml:space="preserve">Sämtliche Arbeitnehmende welche im obenerwähnten Monat (im von der kantonalen Amtsstelle bewilligten Zeitraum) von Kurzarbeit betroffen waren. 
</t>
        </r>
      </text>
    </comment>
    <comment ref="F23" authorId="1" shapeId="0">
      <text>
        <r>
          <rPr>
            <u/>
            <sz val="9"/>
            <color indexed="81"/>
            <rFont val="Segoe UI"/>
            <family val="2"/>
          </rPr>
          <t xml:space="preserve">Arbeitnehmende mit vereinbarter Arbeitszeit:
</t>
        </r>
        <r>
          <rPr>
            <sz val="9"/>
            <color indexed="81"/>
            <rFont val="Segoe UI"/>
            <family val="2"/>
          </rPr>
          <t xml:space="preserve">Das Total der Stunden im obenerwähnten Monat (inkl. aller Arbeitstage, Ferien- und Feiertage, Vorholtage etc.), welche die anspruchsberechtigten Arbeitnehmenden gemäss Arbeitsvertrag ohne Kurzarbeit normalerweise zu leisten haben (Anzahl Arbeitnehmende x Anzahl zu leistende Stunden).
</t>
        </r>
        <r>
          <rPr>
            <u/>
            <sz val="9"/>
            <color indexed="81"/>
            <rFont val="Segoe UI"/>
            <family val="2"/>
          </rPr>
          <t>Beispiel</t>
        </r>
        <r>
          <rPr>
            <sz val="9"/>
            <color indexed="81"/>
            <rFont val="Segoe UI"/>
            <family val="2"/>
          </rPr>
          <t xml:space="preserve"> für einen Arbeitnehmenden mit einer vereinbarten Arbeitszeit von 40 Std./Woche bzw. 8 Std./Tag:
Mai 2020: 21 Werktage (inklusive 2 Feiertage 1. Mai und Auffahrt x vertragliche Arbeitszeit von 8 Std./Tag = 168 Sollstunden 
=&gt; für diesen Arbeitnehmenden sind 168 Sollstunden einzutragen
</t>
        </r>
        <r>
          <rPr>
            <u/>
            <sz val="9"/>
            <color indexed="81"/>
            <rFont val="Segoe UI"/>
            <family val="2"/>
          </rPr>
          <t>Arbeitnehmende auf Abruf:</t>
        </r>
        <r>
          <rPr>
            <sz val="9"/>
            <color indexed="81"/>
            <rFont val="Segoe UI"/>
            <family val="2"/>
          </rPr>
          <t xml:space="preserve">
Siehe Seite 2
</t>
        </r>
        <r>
          <rPr>
            <b/>
            <sz val="9"/>
            <color indexed="81"/>
            <rFont val="Segoe UI"/>
            <family val="2"/>
          </rPr>
          <t>Bitte das Total der Sollstunden in den betrieblichen Unterlagen hervorheben.</t>
        </r>
        <r>
          <rPr>
            <sz val="9"/>
            <color indexed="81"/>
            <rFont val="Segoe UI"/>
            <family val="2"/>
          </rPr>
          <t xml:space="preserve">
</t>
        </r>
      </text>
    </comment>
    <comment ref="F24" authorId="1" shapeId="0">
      <text>
        <r>
          <rPr>
            <sz val="9"/>
            <color indexed="81"/>
            <rFont val="Segoe UI"/>
            <family val="2"/>
          </rPr>
          <t xml:space="preserve">Kurzarbeitsstunden des obenerwähnten Monats bzw. nur für den von der kantonalen Amtsstelle bewilligten Zeitraum.
Berechnung der Kurzarbeitsstunden:
</t>
        </r>
        <r>
          <rPr>
            <u/>
            <sz val="9"/>
            <color indexed="81"/>
            <rFont val="Segoe UI"/>
            <family val="2"/>
          </rPr>
          <t>Arbeitnehmende mit vereinbarter Arbeitszeit:</t>
        </r>
        <r>
          <rPr>
            <sz val="9"/>
            <color indexed="81"/>
            <rFont val="Segoe UI"/>
            <family val="2"/>
          </rPr>
          <t xml:space="preserve">
Sollstunden im aktuellen Monat
- minus gearbeitete Stunden (inklusive Mehrstunden)
- minus bezahlte/unbezahlte Absenzen wie Ferien, Feiertage, Krankheit, Unfall, Militär, Zivilschutz, Schule etc.
=&gt;Kurzarbeitsstunden
</t>
        </r>
        <r>
          <rPr>
            <u/>
            <sz val="9"/>
            <color indexed="81"/>
            <rFont val="Segoe UI"/>
            <family val="2"/>
          </rPr>
          <t>Arbeitnehmende auf Abruf:</t>
        </r>
        <r>
          <rPr>
            <sz val="9"/>
            <color indexed="81"/>
            <rFont val="Segoe UI"/>
            <family val="2"/>
          </rPr>
          <t xml:space="preserve">
Siehe Seite 2
</t>
        </r>
      </text>
    </comment>
    <comment ref="F28" authorId="1" shapeId="0">
      <text>
        <r>
          <rPr>
            <sz val="9"/>
            <color indexed="81"/>
            <rFont val="Segoe UI"/>
            <family val="2"/>
          </rPr>
          <t xml:space="preserve">Der monatlich mögliche ahv-pflichtige Lohn beträgt pro Person maximal Fr. 12'350. 
</t>
        </r>
        <r>
          <rPr>
            <u/>
            <sz val="9"/>
            <color indexed="81"/>
            <rFont val="Segoe UI"/>
            <family val="2"/>
          </rPr>
          <t>In der AHV-pflichtigen Lohnsumme sind enthalten:</t>
        </r>
        <r>
          <rPr>
            <sz val="9"/>
            <color indexed="81"/>
            <rFont val="Segoe UI"/>
            <family val="2"/>
          </rPr>
          <t xml:space="preserve">
- Monatslohn inklusive Anteil 13. Monatslohn oder Gratifikation (falls vereinbart)
- Stundenlohn inklusive Anteil 13. Monatslohn oder Gratifikation (falls vereinbart), Ferien- und Feiertagsentschädigung
- AHV-pflichtige Zulagen wie z.B. Nacht-, Schicht- und Pikettzulage etc., Privatanteil Geschäftsfahrzeug
</t>
        </r>
        <r>
          <rPr>
            <u/>
            <sz val="9"/>
            <color indexed="81"/>
            <rFont val="Segoe UI"/>
            <family val="2"/>
          </rPr>
          <t>Nicht zu berücksichtigen sind:</t>
        </r>
        <r>
          <rPr>
            <sz val="9"/>
            <color indexed="81"/>
            <rFont val="Segoe UI"/>
            <family val="2"/>
          </rPr>
          <t xml:space="preserve">
- Entschädigungen für Mehrstunden
- Zulagen für arbeitsbedingte Inkonvenienzen wie Baustellen- und Schmutzzulagen
- Spesenentschädigungen
</t>
        </r>
        <r>
          <rPr>
            <u/>
            <sz val="9"/>
            <color indexed="81"/>
            <rFont val="Segoe UI"/>
            <family val="2"/>
          </rPr>
          <t>Arbeitnehmende auf Abruf</t>
        </r>
        <r>
          <rPr>
            <sz val="9"/>
            <color indexed="81"/>
            <rFont val="Segoe UI"/>
            <family val="2"/>
          </rPr>
          <t xml:space="preserve">
Siehe Seite 2
</t>
        </r>
        <r>
          <rPr>
            <u/>
            <sz val="9"/>
            <color indexed="81"/>
            <rFont val="Segoe UI"/>
            <family val="2"/>
          </rPr>
          <t>Personen mit massgebenden Entscheidbefugnissen und ihre Ehegatten</t>
        </r>
        <r>
          <rPr>
            <sz val="9"/>
            <color indexed="81"/>
            <rFont val="Segoe UI"/>
            <family val="2"/>
          </rPr>
          <t xml:space="preserve">
Siehe Seite 2
</t>
        </r>
        <r>
          <rPr>
            <b/>
            <sz val="9"/>
            <color indexed="81"/>
            <rFont val="Segoe UI"/>
            <family val="2"/>
          </rPr>
          <t>Bitte diese Angaben in den betrieblichen Unterlagen hervorheben.</t>
        </r>
      </text>
    </comment>
    <comment ref="A30" authorId="1" shapeId="0">
      <text>
        <r>
          <rPr>
            <sz val="9"/>
            <color indexed="81"/>
            <rFont val="Segoe UI"/>
            <family val="2"/>
          </rPr>
          <t xml:space="preserve">Bei Erscheinen des roten Warnhinweises ist die Lohnsumme  über dem maximal möglichen Betrag und muss angepasst werden (Anzahl anspruchsberechtigte Arbeitnehmende x max. Fr. 12'350).
</t>
        </r>
      </text>
    </comment>
  </commentList>
</comments>
</file>

<file path=xl/comments2.xml><?xml version="1.0" encoding="utf-8"?>
<comments xmlns="http://schemas.openxmlformats.org/spreadsheetml/2006/main">
  <authors>
    <author>von Roten Stéphane SECO</author>
  </authors>
  <commentList>
    <comment ref="D4" authorId="0" shapeId="0">
      <text>
        <r>
          <rPr>
            <sz val="9"/>
            <color indexed="81"/>
            <rFont val="Segoe UI"/>
            <family val="2"/>
          </rPr>
          <t>Nom de la caisse de chômage choisie par l'entreprise (figure également dans la décision de l'autorité cantonale).</t>
        </r>
      </text>
    </comment>
    <comment ref="B8" authorId="0" shapeId="0">
      <text>
        <r>
          <rPr>
            <sz val="9"/>
            <color indexed="81"/>
            <rFont val="Segoe UI"/>
            <family val="2"/>
          </rPr>
          <t>Entreprise ou secteur d'exploitation selon la décision de l'autorité cantonale.</t>
        </r>
      </text>
    </comment>
    <comment ref="B9" authorId="0" shapeId="0">
      <text>
        <r>
          <rPr>
            <sz val="9"/>
            <color indexed="81"/>
            <rFont val="Segoe UI"/>
            <family val="2"/>
          </rPr>
          <t xml:space="preserve">Voir décision de l'autorité cantonale.
</t>
        </r>
      </text>
    </comment>
    <comment ref="C15" authorId="0" shapeId="0">
      <text>
        <r>
          <rPr>
            <sz val="9"/>
            <color indexed="81"/>
            <rFont val="Segoe UI"/>
            <family val="2"/>
          </rPr>
          <t>Mois pour lequel une indemnité en cas de réduction de l'horaire de travail est demandée.</t>
        </r>
      </text>
    </comment>
    <comment ref="F20" authorId="0" shapeId="0">
      <text>
        <r>
          <rPr>
            <sz val="9"/>
            <color indexed="81"/>
            <rFont val="Segoe UI"/>
            <family val="2"/>
          </rPr>
          <t xml:space="preserve">Tous les travailleurs de l'entreprise qui ont droit à l'indemnité. 
</t>
        </r>
        <r>
          <rPr>
            <u/>
            <sz val="9"/>
            <color indexed="81"/>
            <rFont val="Segoe UI"/>
            <family val="2"/>
          </rPr>
          <t>Les personnes ayant droit à l'indemnité sont:</t>
        </r>
        <r>
          <rPr>
            <sz val="9"/>
            <color indexed="81"/>
            <rFont val="Segoe UI"/>
            <family val="2"/>
          </rPr>
          <t xml:space="preserve">
- les employés ayant un contrat à durée indéterminé et déterminée (plein temps ou temps partiel, salaire au mois ou à l'heure)
- les travailleurs sur appel, si le rapprt de travail a duré au moins six mois
- les travailleurs temporaires (le décompte se fait par l'entreprise de location de services)
</t>
        </r>
        <r>
          <rPr>
            <u/>
            <sz val="9"/>
            <color indexed="81"/>
            <rFont val="Segoe UI"/>
            <family val="2"/>
          </rPr>
          <t>Droit à des périodes de décompte limité de mars à mai 2020:</t>
        </r>
        <r>
          <rPr>
            <sz val="9"/>
            <color indexed="81"/>
            <rFont val="Segoe UI"/>
            <family val="2"/>
          </rPr>
          <t xml:space="preserve">
- les personnes avec pouvoirs de décision déterminants et leurs conjoints. Sont concernées  les personnes qui fixent les décisions que prend l'employeur ou qui peuvent les influencer considérablement - en qualité d'associé, de détenteur d'une participation financière à l'entreprise ou encore de membre d'un organe dirigeant de l'entreprise.
- les apprentis (indépendamment du fait que leur salaire soit ou non soumis à la cotisation AVS)
</t>
        </r>
        <r>
          <rPr>
            <u/>
            <sz val="9"/>
            <color indexed="81"/>
            <rFont val="Segoe UI"/>
            <family val="2"/>
          </rPr>
          <t>Les personnes n'ayant pas droit à l'indemnité ne sont pas à prendre en compte dans le formulaire :</t>
        </r>
        <r>
          <rPr>
            <sz val="9"/>
            <color indexed="81"/>
            <rFont val="Segoe UI"/>
            <family val="2"/>
          </rPr>
          <t xml:space="preserve">
voir page 2. 
</t>
        </r>
      </text>
    </comment>
    <comment ref="F21" authorId="0" shapeId="0">
      <text>
        <r>
          <rPr>
            <sz val="9"/>
            <color indexed="81"/>
            <rFont val="Segoe UI"/>
            <family val="2"/>
          </rPr>
          <t xml:space="preserve">Tous les travailleurs ayant été affectés par la réduction de l'horaire de travail durant le mois mentionné plus haut (dans la période autorisée par l'autorité cantonale).
</t>
        </r>
      </text>
    </comment>
    <comment ref="F23" authorId="0" shapeId="0">
      <text>
        <r>
          <rPr>
            <u/>
            <sz val="9"/>
            <color indexed="81"/>
            <rFont val="Segoe UI"/>
            <family val="2"/>
          </rPr>
          <t>Travailleurs avec temps de travail convenu:</t>
        </r>
        <r>
          <rPr>
            <sz val="9"/>
            <color indexed="81"/>
            <rFont val="Segoe UI"/>
            <family val="2"/>
          </rPr>
          <t xml:space="preserve">
Total pour le mois mentionné plus haut des heures de travail (y c. tous les jours de travail, de vacances, les jours fériés, jours anticipés, etc.) que les travailleurs ayant droit à l'indemnité auraient dû normalement effectuer conformément au contrat de travail (nombre de travailleurs x nombre d'heures à effectuer).
</t>
        </r>
        <r>
          <rPr>
            <u/>
            <sz val="9"/>
            <color indexed="81"/>
            <rFont val="Segoe UI"/>
            <family val="2"/>
          </rPr>
          <t>Exemple</t>
        </r>
        <r>
          <rPr>
            <sz val="9"/>
            <color indexed="81"/>
            <rFont val="Segoe UI"/>
            <family val="2"/>
          </rPr>
          <t xml:space="preserve"> d'un travailleur avec un horaire de travail convenu de 40 heures par semaine ou 8 heures par jour:
Mai 2020: 21 jours ouvrables (y.c. les deux jours fériés du 1 mai et de l’Ascension) x temps de travail contractuel de 8 heures par jour = 168 heures à effectuer normalement
=&gt; 168 heures à effectuer normalement doivent être saisies pour ce travailleur
</t>
        </r>
        <r>
          <rPr>
            <u/>
            <sz val="9"/>
            <color indexed="81"/>
            <rFont val="Segoe UI"/>
            <family val="2"/>
          </rPr>
          <t>Travailleurs sur appel:</t>
        </r>
        <r>
          <rPr>
            <sz val="9"/>
            <color indexed="81"/>
            <rFont val="Segoe UI"/>
            <family val="2"/>
          </rPr>
          <t xml:space="preserve">
voir p. 2
</t>
        </r>
        <r>
          <rPr>
            <b/>
            <sz val="9"/>
            <color indexed="81"/>
            <rFont val="Segoe UI"/>
            <family val="2"/>
          </rPr>
          <t>Veuillez mettre en évidence le total des heures à effectuer normalement dans les documents de l'entreprise.</t>
        </r>
        <r>
          <rPr>
            <sz val="9"/>
            <color indexed="81"/>
            <rFont val="Segoe UI"/>
            <family val="2"/>
          </rPr>
          <t xml:space="preserve">
</t>
        </r>
      </text>
    </comment>
    <comment ref="F24" authorId="0" shapeId="0">
      <text>
        <r>
          <rPr>
            <sz val="9"/>
            <color indexed="81"/>
            <rFont val="Segoe UI"/>
            <family val="2"/>
          </rPr>
          <t xml:space="preserve">Heures de travail perdues pour le mois mentionné plus haut ou seulement pour la période approuvée par l'autorité cantonale  
Calcul des heures perdues en raison de la réduction de l'horaire de travail
</t>
        </r>
        <r>
          <rPr>
            <u/>
            <sz val="9"/>
            <color indexed="81"/>
            <rFont val="Segoe UI"/>
            <family val="2"/>
          </rPr>
          <t>Travailleurs dont le temps de travail est convenu:</t>
        </r>
        <r>
          <rPr>
            <sz val="9"/>
            <color indexed="81"/>
            <rFont val="Segoe UI"/>
            <family val="2"/>
          </rPr>
          <t xml:space="preserve">
Heures à effectuer dans le mois en cours
- heures travaillées en moins (heures en plus incluses)
- absences payées en moins/non payées comme vacances, jours férisé, absences en cas de maladie, d'accident, de service militaire ou de protection civile, d'école, etc.
=&gt;heures perdues en raison de la réduction de l'horaire de travail
</t>
        </r>
        <r>
          <rPr>
            <u/>
            <sz val="9"/>
            <color indexed="81"/>
            <rFont val="Segoe UI"/>
            <family val="2"/>
          </rPr>
          <t>Travaileurs sur appel:</t>
        </r>
        <r>
          <rPr>
            <sz val="9"/>
            <color indexed="81"/>
            <rFont val="Segoe UI"/>
            <family val="2"/>
          </rPr>
          <t xml:space="preserve">
Cf. p. 2
</t>
        </r>
      </text>
    </comment>
    <comment ref="F28" authorId="0" shapeId="0">
      <text>
        <r>
          <rPr>
            <sz val="9"/>
            <color indexed="81"/>
            <rFont val="Segoe UI"/>
            <family val="2"/>
          </rPr>
          <t xml:space="preserve">Le salaire mensuel soumis à l'AVS s'élève au maximum à 12'350 francs par persone. 
</t>
        </r>
        <r>
          <rPr>
            <u/>
            <sz val="9"/>
            <color indexed="81"/>
            <rFont val="Segoe UI"/>
            <family val="2"/>
          </rPr>
          <t xml:space="preserve">La somme des salaires soumis à l'AVS inclut: </t>
        </r>
        <r>
          <rPr>
            <sz val="9"/>
            <color indexed="81"/>
            <rFont val="Segoe UI"/>
            <family val="2"/>
          </rPr>
          <t xml:space="preserve">
- salaire mensuel, part du 13e mois de salaire ou gratification incluse (si convenue) 
- salaire horaire, part du 13e mois de salaire ou gratification incluse (si convenue), indemnité pour vacances et jours fériés
- allocations soumises à l'AVS comme allocation pour travail de nuit, en équipe, service de piquet, etc., part privée du véhicule d'entreprise
</t>
        </r>
        <r>
          <rPr>
            <u/>
            <sz val="9"/>
            <color indexed="81"/>
            <rFont val="Segoe UI"/>
            <family val="2"/>
          </rPr>
          <t>Ne sont pas prises en comptes:</t>
        </r>
        <r>
          <rPr>
            <sz val="9"/>
            <color indexed="81"/>
            <rFont val="Segoe UI"/>
            <family val="2"/>
          </rPr>
          <t xml:space="preserve">
- les indemnités pour heures en plus
- allocations pour inconvénients liés au travail par exemple allocation de chantier ou pour travail sale 
- indemnités pour frais
</t>
        </r>
        <r>
          <rPr>
            <u/>
            <sz val="9"/>
            <color indexed="81"/>
            <rFont val="Segoe UI"/>
            <family val="2"/>
          </rPr>
          <t>Travailleurs sur appel</t>
        </r>
        <r>
          <rPr>
            <sz val="9"/>
            <color indexed="81"/>
            <rFont val="Segoe UI"/>
            <family val="2"/>
          </rPr>
          <t xml:space="preserve">
Cf. p. 2
</t>
        </r>
        <r>
          <rPr>
            <u/>
            <sz val="9"/>
            <color indexed="81"/>
            <rFont val="Segoe UI"/>
            <family val="2"/>
          </rPr>
          <t>Personnes dotées d'un pourvoir de décision déterminant et leur conjoint</t>
        </r>
        <r>
          <rPr>
            <sz val="9"/>
            <color indexed="81"/>
            <rFont val="Segoe UI"/>
            <family val="2"/>
          </rPr>
          <t xml:space="preserve">
Cf. Seite 2
</t>
        </r>
        <r>
          <rPr>
            <b/>
            <sz val="9"/>
            <color indexed="81"/>
            <rFont val="Segoe UI"/>
            <family val="2"/>
          </rPr>
          <t xml:space="preserve">Veuillez mettre en évidence ces informations dans les documents de l'entreprise. </t>
        </r>
      </text>
    </comment>
    <comment ref="A30" authorId="0" shapeId="0">
      <text>
        <r>
          <rPr>
            <sz val="9"/>
            <color indexed="81"/>
            <rFont val="Segoe UI"/>
            <family val="2"/>
          </rPr>
          <t xml:space="preserve">L'apparition d'un message d'avertissement en rouge signifie que la somme des salaires maximale autorisée est dépassée et qu'elle doit être modifiée (nombre de travailleurs ayant droit à l'indemnité x max. CHF 12 350). </t>
        </r>
      </text>
    </comment>
  </commentList>
</comments>
</file>

<file path=xl/comments3.xml><?xml version="1.0" encoding="utf-8"?>
<comments xmlns="http://schemas.openxmlformats.org/spreadsheetml/2006/main">
  <authors>
    <author>von der Crone Andreas SECO</author>
    <author>Hayoz Erich SECO</author>
  </authors>
  <commentList>
    <comment ref="D4" authorId="0" shapeId="0">
      <text>
        <r>
          <rPr>
            <sz val="9"/>
            <color indexed="81"/>
            <rFont val="Segoe UI"/>
            <family val="2"/>
          </rPr>
          <t xml:space="preserve">Nome della cassa di disoccupazione scelta dall’azienda (figura anche sulla decisione del servizio cantonale).
</t>
        </r>
      </text>
    </comment>
    <comment ref="B8" authorId="0" shapeId="0">
      <text>
        <r>
          <rPr>
            <sz val="9"/>
            <color indexed="81"/>
            <rFont val="Segoe UI"/>
            <family val="2"/>
          </rPr>
          <t xml:space="preserve">Intera azienda o singolo reparto secondo la decisione del servizio cantonale.
</t>
        </r>
      </text>
    </comment>
    <comment ref="B9" authorId="0" shapeId="0">
      <text>
        <r>
          <rPr>
            <sz val="9"/>
            <color indexed="81"/>
            <rFont val="Segoe UI"/>
            <family val="2"/>
          </rPr>
          <t>Vedere decisione del servizio cantonale; num. reparto disponibile solo in caso di reparti aziendali.</t>
        </r>
      </text>
    </comment>
    <comment ref="C15" authorId="1" shapeId="0">
      <text>
        <r>
          <rPr>
            <sz val="9"/>
            <color indexed="81"/>
            <rFont val="Segoe UI"/>
            <family val="2"/>
          </rPr>
          <t>Mese per il quale si richiede l’indennità per lavoro ridotto.</t>
        </r>
      </text>
    </comment>
    <comment ref="F20" authorId="0" shapeId="0">
      <text>
        <r>
          <rPr>
            <sz val="9"/>
            <color indexed="81"/>
            <rFont val="Segoe UI"/>
            <family val="2"/>
          </rPr>
          <t xml:space="preserve">Tutti i lavoratori dell’impresa aventi diritto.
</t>
        </r>
        <r>
          <rPr>
            <u/>
            <sz val="9"/>
            <color indexed="81"/>
            <rFont val="Segoe UI"/>
            <family val="2"/>
          </rPr>
          <t>Gli aventi diritto sono i seguenti:</t>
        </r>
        <r>
          <rPr>
            <sz val="9"/>
            <color indexed="81"/>
            <rFont val="Segoe UI"/>
            <family val="2"/>
          </rPr>
          <t xml:space="preserve">
- Lavoratori con un rapporto di lavoro a tempo indeterminato e a tempo determinato (a tempo pieno o a tempo parziale, salario mensile o orario)
- Lavoratori su chiamata, se il rapporto di lavoro è durato almeno 6 mesi
- Lavoratori temporanei (i conteggi sono effettuati dai fornitori del personale a prestito)
</t>
        </r>
        <r>
          <rPr>
            <u/>
            <sz val="9"/>
            <color indexed="81"/>
            <rFont val="Segoe UI"/>
            <family val="2"/>
          </rPr>
          <t>Il diritto è limitato ai periodi di conteggio da marzo a maggio 2020 per le seguenti persone:</t>
        </r>
        <r>
          <rPr>
            <sz val="9"/>
            <color indexed="81"/>
            <rFont val="Segoe UI"/>
            <family val="2"/>
          </rPr>
          <t xml:space="preserve">
- Persone con poteri decisionali determinanti e rispettivi coniugi. Tra queste rientrano le persone che, in qualità di soci, compartecipi finanziari in azienda o membri di un organo decisionale supremo, determinano o possono influenzare risolutivamente le decisioni del datore di lavoro.
- Apprendisti (indipendentemente che il loro salario sia già soggetto all’AVS o meno)
</t>
        </r>
        <r>
          <rPr>
            <u/>
            <sz val="9"/>
            <color indexed="81"/>
            <rFont val="Segoe UI"/>
            <family val="2"/>
          </rPr>
          <t>Le persone non aventi diritto non devono essere considerate nel modulo:</t>
        </r>
        <r>
          <rPr>
            <sz val="9"/>
            <color indexed="81"/>
            <rFont val="Segoe UI"/>
            <family val="2"/>
          </rPr>
          <t xml:space="preserve">
Vedere pagina 2</t>
        </r>
      </text>
    </comment>
    <comment ref="F21" authorId="0" shapeId="0">
      <text>
        <r>
          <rPr>
            <sz val="9"/>
            <color indexed="81"/>
            <rFont val="Segoe UI"/>
            <family val="2"/>
          </rPr>
          <t xml:space="preserve">Tutti i lavoratori che nel mese citato sopra (nel periodo approvato dal servizio cantonale) sono stati interessati dal lavoro ridotto. 
</t>
        </r>
      </text>
    </comment>
    <comment ref="F23" authorId="0" shapeId="0">
      <text>
        <r>
          <rPr>
            <u/>
            <sz val="9"/>
            <color indexed="81"/>
            <rFont val="Segoe UI"/>
            <family val="2"/>
          </rPr>
          <t>Lavoratori con orario di lavoro concordato</t>
        </r>
        <r>
          <rPr>
            <sz val="9"/>
            <color indexed="81"/>
            <rFont val="Segoe UI"/>
            <family val="2"/>
          </rPr>
          <t xml:space="preserve">
Il totale delle ore nel mese citato sopra (inclusi tutti i giorni lavorativi, i giorni festivi e di vacanza, i giorni di lavoro anticipato ecc.) che i lavoratori aventi diritto devono normalmente prestare senza lavoro ridotto in base al contratto di lavoro (numero di lavoratori x numero di ore da prestare).
</t>
        </r>
        <r>
          <rPr>
            <u/>
            <sz val="9"/>
            <color indexed="81"/>
            <rFont val="Segoe UI"/>
            <family val="2"/>
          </rPr>
          <t>Esempio</t>
        </r>
        <r>
          <rPr>
            <sz val="9"/>
            <color indexed="81"/>
            <rFont val="Segoe UI"/>
            <family val="2"/>
          </rPr>
          <t xml:space="preserve"> di un lavoratore con un orario di lavoro convenuto di 40 ore/settimana o 8 ore/giorno
Maggio 2020: 21 giorni lavorativi (compresi 2 giorni festivi 1, Festa del lavoro e Ascensione) x orario di lavoro contrattuale di 8 ore/giorno = 168 ore previste 
=&gt; per questo lavoratore devono essere inserite 168 ore previste 
</t>
        </r>
        <r>
          <rPr>
            <u/>
            <sz val="9"/>
            <color indexed="81"/>
            <rFont val="Segoe UI"/>
            <family val="2"/>
          </rPr>
          <t>Lavoratori su chiamata</t>
        </r>
        <r>
          <rPr>
            <sz val="9"/>
            <color indexed="81"/>
            <rFont val="Segoe UI"/>
            <family val="2"/>
          </rPr>
          <t xml:space="preserve">
Vedere pagina 2
</t>
        </r>
        <r>
          <rPr>
            <b/>
            <sz val="9"/>
            <color indexed="81"/>
            <rFont val="Segoe UI"/>
            <family val="2"/>
          </rPr>
          <t>Evidenziare il totale di ore previste nella documentazione aziendale.</t>
        </r>
        <r>
          <rPr>
            <sz val="9"/>
            <color indexed="81"/>
            <rFont val="Segoe UI"/>
            <family val="2"/>
          </rPr>
          <t xml:space="preserve">
</t>
        </r>
      </text>
    </comment>
    <comment ref="F24" authorId="0" shapeId="0">
      <text>
        <r>
          <rPr>
            <sz val="9"/>
            <color indexed="81"/>
            <rFont val="Segoe UI"/>
            <family val="2"/>
          </rPr>
          <t xml:space="preserve">Orario di lavoro ridotto nel mese citato sopra o solo nel periodo approvato dal servizio cantonale.
Calcolo delle ore per lavoro ridotto
</t>
        </r>
        <r>
          <rPr>
            <u/>
            <sz val="9"/>
            <color indexed="81"/>
            <rFont val="Segoe UI"/>
            <family val="2"/>
          </rPr>
          <t>Lavoratori con orario di lavoro concordato</t>
        </r>
        <r>
          <rPr>
            <sz val="9"/>
            <color indexed="81"/>
            <rFont val="Segoe UI"/>
            <family val="2"/>
          </rPr>
          <t xml:space="preserve">
Ore previste nel mese in corso
- meno le ore lavorate (inclusi le ore aggiuntive)
- meno le assenze retribuite/non retribuite come vacanze, giorni festivi, malattia, infortunio, servizio militare, servizio civile, scuola ecc.
=&gt;ore di lavoro ridotto
</t>
        </r>
        <r>
          <rPr>
            <u/>
            <sz val="9"/>
            <color indexed="81"/>
            <rFont val="Segoe UI"/>
            <family val="2"/>
          </rPr>
          <t>Lavoratori su chiamata</t>
        </r>
        <r>
          <rPr>
            <sz val="9"/>
            <color indexed="81"/>
            <rFont val="Segoe UI"/>
            <family val="2"/>
          </rPr>
          <t xml:space="preserve">
Vedere pagina 2
</t>
        </r>
      </text>
    </comment>
    <comment ref="F28" authorId="0" shapeId="0">
      <text>
        <r>
          <rPr>
            <sz val="9"/>
            <color indexed="81"/>
            <rFont val="Segoe UI"/>
            <family val="2"/>
          </rPr>
          <t xml:space="preserve">Il salario mensile possibile soggetto ad AVS ammonta al massimo a Fr. 12’350.- a persona. 
</t>
        </r>
        <r>
          <rPr>
            <u/>
            <sz val="9"/>
            <color indexed="81"/>
            <rFont val="Segoe UI"/>
            <family val="2"/>
          </rPr>
          <t>La massa salariale soggetta ad AVS include quanto segue:</t>
        </r>
        <r>
          <rPr>
            <sz val="9"/>
            <color indexed="81"/>
            <rFont val="Segoe UI"/>
            <family val="2"/>
          </rPr>
          <t xml:space="preserve">
- Salario mensile inclusa 13a mensilità o gratifica (se concordato)
- salario orario inclusa 13a mensilità o gratifica (se concordato), indennità per vacanze e giorni festivi
- indennità soggette ad AVS, come ad esempio indennità per lavoro notturno, a turni e servizi di picchetto ecc., quota privata dell’auto aziendale
</t>
        </r>
        <r>
          <rPr>
            <u/>
            <sz val="9"/>
            <color indexed="81"/>
            <rFont val="Segoe UI"/>
            <family val="2"/>
          </rPr>
          <t>Non si deve considerate quanto segue:</t>
        </r>
        <r>
          <rPr>
            <sz val="9"/>
            <color indexed="81"/>
            <rFont val="Segoe UI"/>
            <family val="2"/>
          </rPr>
          <t xml:space="preserve">
- Indennità per ore di lavoro aggiuntivo
- Indennità per inconvenienti connessi al lavoro, come ad esempio indennità di cantiere e indennità per lavoro sporco 
- Rimborsi spese
</t>
        </r>
        <r>
          <rPr>
            <u/>
            <sz val="9"/>
            <color indexed="81"/>
            <rFont val="Segoe UI"/>
            <family val="2"/>
          </rPr>
          <t>Lavoratori su chiamata</t>
        </r>
        <r>
          <rPr>
            <sz val="9"/>
            <color indexed="81"/>
            <rFont val="Segoe UI"/>
            <family val="2"/>
          </rPr>
          <t xml:space="preserve">
Vedere pagina 2
</t>
        </r>
        <r>
          <rPr>
            <u/>
            <sz val="9"/>
            <color indexed="81"/>
            <rFont val="Segoe UI"/>
            <family val="2"/>
          </rPr>
          <t>Persone con poteri decisionali determinanti e rispettivi coniugi</t>
        </r>
        <r>
          <rPr>
            <sz val="9"/>
            <color indexed="81"/>
            <rFont val="Segoe UI"/>
            <family val="2"/>
          </rPr>
          <t xml:space="preserve">
Vedere pagina 2
</t>
        </r>
        <r>
          <rPr>
            <b/>
            <sz val="9"/>
            <color indexed="81"/>
            <rFont val="Segoe UI"/>
            <family val="2"/>
          </rPr>
          <t>Evidenziare questi dati nella documentazione aziendale.</t>
        </r>
      </text>
    </comment>
    <comment ref="A30" authorId="0" shapeId="0">
      <text>
        <r>
          <rPr>
            <sz val="9"/>
            <color indexed="81"/>
            <rFont val="Segoe UI"/>
            <family val="2"/>
          </rPr>
          <t xml:space="preserve">Se appare l’avviso rosso, la massa salariale è superiore all’importo massimo possibile e deve essere modificata (numero di lavoratori aventi diritto x max Fr. 12’350.-).
</t>
        </r>
      </text>
    </comment>
  </commentList>
</comments>
</file>

<file path=xl/sharedStrings.xml><?xml version="1.0" encoding="utf-8"?>
<sst xmlns="http://schemas.openxmlformats.org/spreadsheetml/2006/main" count="218" uniqueCount="199">
  <si>
    <t>Wirtschaftlich bedingter Arbeitsausfall</t>
  </si>
  <si>
    <t>Verdienstausfall</t>
  </si>
  <si>
    <t>Berechnung Entschädigung</t>
  </si>
  <si>
    <t>Kurzarbeitsentschädigung</t>
  </si>
  <si>
    <t>Arbeitslosenkasse</t>
  </si>
  <si>
    <t>Betriebsabteilung</t>
  </si>
  <si>
    <t xml:space="preserve">Betrieb </t>
  </si>
  <si>
    <t>Abrechnungsperiode (Monat)</t>
  </si>
  <si>
    <t>BUR + Abt.-Nr.</t>
  </si>
  <si>
    <t>Sachbearbeiter/in</t>
  </si>
  <si>
    <t>Telefon</t>
  </si>
  <si>
    <t>Zahlungsverbindung (IBAN-Nummer)</t>
  </si>
  <si>
    <t>Std.</t>
  </si>
  <si>
    <t>Prozentualer wirtschaftlich bedingter Arbeitsausfall</t>
  </si>
  <si>
    <t>Fr.</t>
  </si>
  <si>
    <t>6.375% Sozialversicherungsbeiträge Arbeitgeber (AHV/IV/EO/ALV)
von der Lohnsumme für ausgefallene Stunden</t>
  </si>
  <si>
    <t>Bei Ausfall unter 10% besteht kein Anspruch</t>
  </si>
  <si>
    <t>Beilagen:</t>
  </si>
  <si>
    <t>Die Angaben zu den Sollstunden, den wirtschaftlich bedingten Ausfallstunden sowie zur Lohnsumme sind durch geeignete betriebliche Unterlagen wie bspw. Stundenlisten und Lohnjournale zu belegen.</t>
  </si>
  <si>
    <t>Der Antrag auf Kurzarbeitsentschädigung ist nach Ablauf jeder Abrechnungsperiode innert drei Monate der in der Voranmeldung bezeichneten Arbeitslosenkasse einzureichen. Diese Frist gilt auch bei Hängigkeit eines Verfahrens (z.B. Einsprache).</t>
  </si>
  <si>
    <t xml:space="preserve">Ort und Datum  </t>
  </si>
  <si>
    <t>Firmenstempel und rechtsgültige Unterschrift</t>
  </si>
  <si>
    <t xml:space="preserve">                                                    
</t>
  </si>
  <si>
    <t>Entschädigung 80% der Lohnsumme für ausgefallene Stunden</t>
  </si>
  <si>
    <t>Der Arbeitgeber bestätigt mit Unterschrift, alle Angaben wahrheitsgetreu gemacht zu haben.</t>
  </si>
  <si>
    <t>Anzahl anspruchsberechtigte Arbeitnehmende</t>
  </si>
  <si>
    <t>Nicht anspruchsberechtigte Personen</t>
  </si>
  <si>
    <r>
      <t xml:space="preserve">Summe Sollstunden insgesamt </t>
    </r>
    <r>
      <rPr>
        <u/>
        <sz val="11"/>
        <rFont val="Arial"/>
        <family val="2"/>
      </rPr>
      <t>aller anspruchsberechtigten</t>
    </r>
    <r>
      <rPr>
        <sz val="11"/>
        <rFont val="Arial"/>
        <family val="2"/>
      </rPr>
      <t xml:space="preserve"> Arbeitnehmenden</t>
    </r>
  </si>
  <si>
    <r>
      <t xml:space="preserve">Summe wirtschaftlich bedingter Ausfallstd. </t>
    </r>
    <r>
      <rPr>
        <u/>
        <sz val="11"/>
        <rFont val="Arial"/>
        <family val="2"/>
      </rPr>
      <t>aller von KA betroffenen</t>
    </r>
    <r>
      <rPr>
        <sz val="11"/>
        <rFont val="Arial"/>
        <family val="2"/>
      </rPr>
      <t xml:space="preserve"> Arbeitnehmenden</t>
    </r>
  </si>
  <si>
    <t>Anzahl von Kurzarbeit (KA) betroffene Arbeitnehmende</t>
  </si>
  <si>
    <t>Lohnsumme für ausgefallene Stunden (% wirtschaftlich bedingter Arbeitsausfall)</t>
  </si>
  <si>
    <r>
      <t xml:space="preserve">Die nachfolgenden Angaben beziehen sich </t>
    </r>
    <r>
      <rPr>
        <i/>
        <u/>
        <sz val="11"/>
        <rFont val="Arial"/>
        <family val="2"/>
      </rPr>
      <t>alle auf die obengenannte Abrechnungsperiode.</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</si>
  <si>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</si>
  <si>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</si>
  <si>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</si>
  <si>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</si>
  <si>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</si>
  <si>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</si>
  <si>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</si>
  <si>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</si>
  <si>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</si>
  <si>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Nombre de travailleurs ayants droit</t>
  </si>
  <si>
    <t>Nombre de travailleurs concernés par la réduction de l’horaire de travail (RHT)</t>
  </si>
  <si>
    <r>
      <rPr>
        <sz val="11"/>
        <color theme="1"/>
        <rFont val="Arial"/>
        <family val="2"/>
      </rPr>
      <t xml:space="preserve">Somme globale des heures à effectuer normalement </t>
    </r>
    <r>
      <rPr>
        <u/>
        <sz val="11"/>
        <color rgb="FF000000"/>
        <rFont val="Arial"/>
        <family val="2"/>
      </rPr>
      <t>pour tous les travailleurs ayants droit</t>
    </r>
  </si>
  <si>
    <t>heures</t>
  </si>
  <si>
    <r>
      <rPr>
        <sz val="11"/>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</si>
  <si>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</si>
  <si>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</si>
  <si>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</si>
  <si>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</si>
  <si>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</si>
  <si>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</si>
  <si>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</si>
  <si>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</si>
  <si>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</si>
  <si>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</si>
  <si>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</si>
  <si>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</si>
  <si>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</si>
  <si>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</si>
  <si>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</si>
  <si>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Annexes:</t>
  </si>
  <si>
    <t>Justificatifs internes des heures à effectuer normalement, des heures perdues pour des raisons économiques et de la somme des salaires</t>
  </si>
  <si>
    <t>Cassa di disoccupazione</t>
  </si>
  <si>
    <t>Settore d'esercizio</t>
  </si>
  <si>
    <t>No RIS + SE</t>
  </si>
  <si>
    <t>Persona responsabile</t>
  </si>
  <si>
    <t>Telefono</t>
  </si>
  <si>
    <t>Coordinate di pagamento (numero IBAN)</t>
  </si>
  <si>
    <t>Periodo di conteggio (mese)</t>
  </si>
  <si>
    <t>Perdita di lavoro per ragioni economiche</t>
  </si>
  <si>
    <t>Numero di lavoratori aventi diritto</t>
  </si>
  <si>
    <t>Ore</t>
  </si>
  <si>
    <t>Perdita di lavoro per ragioni economiche in percentuale</t>
  </si>
  <si>
    <t>Il diritto non sussiste in caso di perdita inferiore al 10%</t>
  </si>
  <si>
    <t>Perdita di guadagno</t>
  </si>
  <si>
    <t>Massa salariale per le ore perse (% di perdita di lavoro per ragioni economiche)</t>
  </si>
  <si>
    <t>Calcolo dell’indennità</t>
  </si>
  <si>
    <t>Indennità dell’80% della massa salariale per le ore perse</t>
  </si>
  <si>
    <t>Indennità per lavoro ridotto</t>
  </si>
  <si>
    <t>Persone non aventi diritto</t>
  </si>
  <si>
    <t>I dati sulle ore di lavoro previste, sulle ore perse per ragioni economiche e sulla massa salariale devono essere comprovati tramite debita documentazione aziendale, come ad esempio gli elenchi delle ore e i libri paga.</t>
  </si>
  <si>
    <t>La richiesta di indennità per lavoro ridotto deve essere presentata alla cassa di disoccupazione designata nel preavviso entro i tre mesi successivi alla scadenza di ogni periodo di conteggio. Questo termine si applica anche in caso di pendenza di una procedura (p.es. opposizione).</t>
  </si>
  <si>
    <t>Con la sua firma, il datore di lavoro conferma la veridicità di tutti i dati forniti.</t>
  </si>
  <si>
    <t xml:space="preserve">Luogo e data  </t>
  </si>
  <si>
    <t>Timbro dell’azienda e firma avente valore legale</t>
  </si>
  <si>
    <t>Allegati:</t>
  </si>
  <si>
    <t>documentazione aziendale sulle ore di lavoro previste, sulle ore perse per ragioni economiche e sulla massa salariale</t>
  </si>
  <si>
    <t>Numero di lavoratori colpiti dal lavoro ridotto (LR)</t>
  </si>
  <si>
    <t>Vom Betrieb zu belegende Angaben</t>
  </si>
  <si>
    <t>Einreichefrist</t>
  </si>
  <si>
    <t>betriebliche Unterlagen zu den Sollstunden, den wirtschaftlich bedingten Ausfallstunden sowie zur Lohnsumme</t>
  </si>
  <si>
    <t>Wer vorliegendes Formular nicht wahrheitsgetreu ausfüllt, muss mit strafrechtlichen Folgen rechnen (Art. 105 ff. AVIG)</t>
  </si>
  <si>
    <t>Informations devant être attestées par l'entreprise</t>
  </si>
  <si>
    <t>Délai de remise</t>
  </si>
  <si>
    <t>Celui qui ne remplit pas le présent formulaire de manière conforme à la vérité s'expose à des sanctions pénales (art. 105 ss. LACI).</t>
  </si>
  <si>
    <t>Termine d'inoltro</t>
  </si>
  <si>
    <t>Informazioni che l'impresa deve comprovare</t>
  </si>
  <si>
    <t>Chiunque compila il presente formulario mediante indicazioni inveritiere o incomplete di espone a conseguenze di diritto penale (art. 105 segg. LADI).</t>
  </si>
  <si>
    <t>Für Hinweise zu den Feldern bewegen Sie den Cursor auf die rote Ecke.</t>
  </si>
  <si>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pour raisons économiques
 consécutives à des mesures prises par les autorités en relation avec la pandémie de Covid-19</t>
    </r>
  </si>
  <si>
    <t>Pertes de travail pour raisons économiques</t>
  </si>
  <si>
    <t>Email</t>
  </si>
  <si>
    <r>
      <rPr>
        <b/>
        <sz val="12"/>
        <rFont val="Arial"/>
        <family val="2"/>
      </rPr>
      <t xml:space="preserve">Antrag und Abrechnung von Kurzarbeitsentschädigung
</t>
    </r>
    <r>
      <rPr>
        <sz val="10"/>
        <rFont val="Arial"/>
        <family val="2"/>
      </rPr>
      <t xml:space="preserve">(Ausserordentliches Formular) 
gilt nur für die Geltendmachung von wirtschaftlich bedingten Arbeitsausfällen
 aufgrund von behördlichen Massnahmen </t>
    </r>
    <r>
      <rPr>
        <sz val="10"/>
        <rFont val="Arial"/>
        <family val="2"/>
      </rPr>
      <t>infolge Pandemie Covid-19</t>
    </r>
  </si>
  <si>
    <t>Arbeitnehmende auf Abruf</t>
  </si>
  <si>
    <r>
      <t xml:space="preserve">Zur effizienten Bearbeitung der Abrechnung und schnellstmöglichen Auszahlung der Kurzarbeitsentschädigung bitten wir den Betrieb </t>
    </r>
    <r>
      <rPr>
        <u/>
        <sz val="10"/>
        <rFont val="Arial"/>
        <family val="2"/>
      </rPr>
      <t>das Total der Sollstunden sowie das Total der ahv-pflichtigen Lohnsumme auf den betrieblichen Unterlagen hervorzuheben</t>
    </r>
    <r>
      <rPr>
        <sz val="10"/>
        <rFont val="Arial"/>
        <family val="2"/>
      </rPr>
      <t>.</t>
    </r>
  </si>
  <si>
    <t xml:space="preserve">Personen in Arbeitsverhältnissen auf Abruf haben Anspruch auf Kurzarbeitsentschädigung, wenn das Arbeitsverhältnis mindestens 6 Monate gedauert hat. 
Der massgebende Verdienst und die Sollstunden pro Monat ermitteln sich aus dem Durchschnitt der letzten 6 oder 12 Monate vor Einführung der Kurzarbeit. Entscheidend ist das für die arbeitnehmende Person günstigere Ergebnis. 
Der monatsdurchschnittliche Verdienst wird bei der «AHV-pflichtigen Lohnsumme aller anspruchsberechtigten Arbeitnehmenden» eingerechnet. Die monatsdurchschnittliche Sollzeit wird bei der «Summe Sollstunden insgesamt aller anspruchsberechtigten Arbeitnehmenden» eingerechnet. 
Wirtschaftlich bedingte Ausfallstunden können höchstens im Umfang der monatsdurchschnittlichen Sollstunden geltend gemacht werden. 
Beispiel:
Durchschnittliche(r) monatl. Arbeitszeit bzw. Verdienst aus den letzten 6 Monaten: 30 Std. / Fr. 900
Durchschnittliche(r) monatl. Arbeitszeit bzw. Verdienst aus den letzten 12 Monaten: 40 Std. / Fr. 1'200 (günstigeres Ergebnis).
</t>
  </si>
  <si>
    <t>N’ont pas droit à l’indemnité les personnes dont les rapports de travail ont été résiliés, qui n’acceptent pas la réduction de l’horaire de travail, dont la perte de travail ne peut être déterminée (p. ex. dans le cas des personnes travaillant sur appel depuis moins de 6 mois pour la même entreprise) ou qui ont atteint l’âge ordinaire de la retraite de l’AVS.</t>
  </si>
  <si>
    <t>Personnes travaillant sur appel</t>
  </si>
  <si>
    <r>
      <t xml:space="preserve">Pour un traitement efficace du décompte et un versement aussi rapide que possible de l'indemnité en cas de réduction de l'horaire de travail, nous demandons à l'entreprise de bien vouloir souligner dans ses documents </t>
    </r>
    <r>
      <rPr>
        <u/>
        <sz val="10"/>
        <rFont val="Arial"/>
        <family val="2"/>
      </rPr>
      <t>le total des heures à effectuer ainsi que le total des salaires soumis aux cotisations AVS</t>
    </r>
    <r>
      <rPr>
        <sz val="10"/>
        <rFont val="Arial"/>
        <family val="2"/>
      </rPr>
      <t>.</t>
    </r>
  </si>
  <si>
    <t>Lavoratori su chiamata</t>
  </si>
  <si>
    <t xml:space="preserve">Le persone con rapporti di lavoro su chiamata hanno diritto all’indennità per lavoro ridotto se il rapporto di lavoro è durato almeno 6 mesi. 
Il guadagno determinante e le ore mensili previste sono calcolati sulla base della media degli ultimi 6 o 12 mesi prima dell’introduzione del lavoro ridotto. È decisivo il risultato più vantaggioso per il lavoratore. 
Il guadagno medio mensile viene incluso nella «Massa salariale soggetta all’obbligo di contribuzione AVS di tutti i lavoratori aventi diritto». L’orario previsto medio mensile viene incluso nella «Somma totale delle ore di lavoro previste di tutti i lavoratori aventi diritto». 
Le ore perse per motivi economici possono essere rivendicate solo nella misura delle ore medie mensili previste. 
Esempio:
Orario di lavoro o guadagno medio mensile degli ultimi 6 mesi: 30 ore / Fr. 900 
Orario di lavoro o guadagno medio mensile degli ultimi 12 mesi: 40 ore / Fr. 1’200 (risultato più vantaggioso).
</t>
  </si>
  <si>
    <t xml:space="preserve">Se, a causa dell’inclusione di nuovi aventi diritto con poteri decisionali determinanti e/o di apprendisti, in virtù del loro basso guadagno determinante, risultasse complessivamente un’indennità per lavoro ridotto inferiore a quella che si otterrebbe se il calcolo fosse effettuato senza questi gruppi di persone, è consentito ometterli in tutti i campi. </t>
  </si>
  <si>
    <r>
      <rPr>
        <sz val="10"/>
        <color theme="1"/>
        <rFont val="Arial"/>
        <family val="2"/>
      </rPr>
      <t xml:space="preserve">Per un trattamento efficiente del conteggio e un versamento celere dell’indennità per lavoro ridotto invitiamo l’impresa a evidenziare nella documentazione aziendale </t>
    </r>
    <r>
      <rPr>
        <u/>
        <sz val="10"/>
        <color theme="1"/>
        <rFont val="Arial"/>
        <family val="2"/>
      </rPr>
      <t>il totale delle ore di lavoro previste e il totale della massa salariale soggetta all’obbligo di contribuzione AVS</t>
    </r>
    <r>
      <rPr>
        <sz val="10"/>
        <color theme="1"/>
        <rFont val="Arial"/>
        <family val="2"/>
      </rPr>
      <t>.</t>
    </r>
  </si>
  <si>
    <t xml:space="preserve">Ditta </t>
  </si>
  <si>
    <r>
      <rPr>
        <i/>
        <sz val="11"/>
        <color theme="1"/>
        <rFont val="Arial"/>
        <family val="2"/>
      </rPr>
      <t xml:space="preserve">I dati che seguono sono riferiti </t>
    </r>
    <r>
      <rPr>
        <i/>
        <u/>
        <sz val="11"/>
        <color rgb="FF000000"/>
        <rFont val="Arial"/>
        <family val="2"/>
      </rPr>
      <t>tutti al suddetto periodo di conteggio</t>
    </r>
    <r>
      <rPr>
        <i/>
        <sz val="11"/>
        <color theme="1"/>
        <rFont val="Arial"/>
        <family val="2"/>
      </rPr>
      <t>.</t>
    </r>
  </si>
  <si>
    <r>
      <rPr>
        <sz val="11"/>
        <color theme="1"/>
        <rFont val="Arial"/>
        <family val="2"/>
      </rPr>
      <t xml:space="preserve">Somma totale delle ore di lavoro previste di </t>
    </r>
    <r>
      <rPr>
        <u/>
        <sz val="11"/>
        <color theme="1"/>
        <rFont val="Arial"/>
        <family val="2"/>
      </rPr>
      <t>tutti i lavoratori aventi diritto</t>
    </r>
  </si>
  <si>
    <r>
      <rPr>
        <sz val="11"/>
        <color theme="1"/>
        <rFont val="Arial"/>
        <family val="2"/>
      </rPr>
      <t xml:space="preserve">Somma totale delle ore perse per ragioni economiche </t>
    </r>
    <r>
      <rPr>
        <u/>
        <sz val="11"/>
        <color theme="1"/>
        <rFont val="Arial"/>
        <family val="2"/>
      </rPr>
      <t>di tutti i lavoratori colpiti dal LR</t>
    </r>
  </si>
  <si>
    <t>6.375% di contributi alle assicurazioni sociali del datore di lavoro (AVS/AI/IPG/AD) della massa salariale per le ore perse</t>
  </si>
  <si>
    <r>
      <t>Per leggere le informazioni sui campi posizionare il cursore sull’angolino rosso.</t>
    </r>
    <r>
      <rPr>
        <sz val="11"/>
        <color theme="0"/>
        <rFont val="Arial"/>
        <family val="2"/>
      </rPr>
      <t xml:space="preserve"> xxxxxxx     </t>
    </r>
    <r>
      <rPr>
        <sz val="11"/>
        <color rgb="FFFF0000"/>
        <rFont val="Arial"/>
        <family val="2"/>
      </rPr>
      <t xml:space="preserve">  </t>
    </r>
  </si>
  <si>
    <t>Pour afficher les informations sur les champs, déplacez le curseur sur le coin rouge.</t>
  </si>
  <si>
    <t>Non hanno diritto le persone in periodo di disdetta del rapporto di lavoro, che non sono d’accordo con il lavoro ridotto, la cui perdita di lavoro non è determinabile (ad esempio rapporti di lavoro su chiamata che sono durati meno di 6 mesi) o che hanno raggiunto l’età pensionabile AVS ordinaria.</t>
  </si>
  <si>
    <t xml:space="preserve">Les personnes travaillant sur appel ont droit à l’indemnisation en cas de réduction de l’horaire de travail si elles travaillent pour la même entreprise depuis au moins 6 mois. 
Pour le gain déterminant et les heures à effectuer par mois, il faut se référer à la moyenne des six ou douze derniers mois avant l’introduction de la réduction de l’horaire de travail. Le résultat pris en compte est celui qui est le plus favorable au travailleur. 
Le gain mensuel moyen est à indiquer à la rubrique «Somme des salaires soumis aux cotisations AVS de tous les travailleurs ayants droit». Le nombre mensuel moyen d’heures à effectuer est à indiquer à la rubrique «Somme globale des heures à effectuer normalement pour tous les travailleurs ayants droit ». 
Les heures de travail perdues pour des motifs économiques peuvent être comptabilisées au maximum jusqu’à concurrence des heures à effectuer en moyenne mensuelle. 
Exemple:
Temps de travail mensuel moyen et gain mensuel moyen pendant les six derniers mois: 30 heures / 900 francs
Temps de travail mensuel moyen et gain mensuel moyen pendant les douze derniers mois: 40 heures / 1'200 francs (résultat le plus favorable).
</t>
  </si>
  <si>
    <t>Si, en raison du faible montant du gain déterminant, l’indemnité calculée en prenant en compte les personnes dotées de pouvoirs de décision déterminants, qui ont nouvellement droit à l’indemnité, ou/et les apprentis est inférieure que si le calcul est effectué sans les prendre en compte, il est admis de laisser de côté ces personnes dans tous les champs.</t>
  </si>
  <si>
    <t>FAQ zum Ausfüllen des Antrag- und Abrechnungsformulars Covid-19</t>
  </si>
  <si>
    <t>Da die ahv-pflichtige Lohnsumme des ganzen Kalendermonats in der Abrechnung eingetragen wird, müssen auch die Sollstunden aus dem ganzen Kalendermonat mit allen gearbeiteten Stunden, den Kurzarbeitsstunden und allen weiteren Abwesenheitszeiten wie Ferien, Feiertage, Krankheit etc. berücksichtigt werden.
Die Summe der Sollstunden und die ahv-pflichtige Lohnsumme müssen den gleichen Zeitraum umfassen, damit der prozentuale wirtschaftlich bedingte Arbeitsausfall korrekt berechnet wird.</t>
  </si>
  <si>
    <t xml:space="preserve">Entspricht eine Abrechnungsperiode immer einem Kalendermonat?
</t>
  </si>
  <si>
    <t xml:space="preserve">Warum sind Absenzen wie Ferien, Feiertage, Krankheit etc. im Formular in den Sollstunden zu berücksichtigen? Dies führt zu einem tieferen prozentualen wirtschaftlich bedingten Arbeitsausfall als wenn diese weggelassen würden.
</t>
  </si>
  <si>
    <t xml:space="preserve">Warum wird die ahv-pflichtige Lohnsumme bei Arbeitsverhältnissen im Monatslohn ohne und bei Arbeitsverhältnissen im Stundenlohn mit einer Ferien-/Feiertagsentschädigung berücksichtigt?
</t>
  </si>
  <si>
    <t>Da diese Abwesenheitszeiten in der Summe der Sollstunden enthalten sind und damit gleiche Zeiträume verglichen werden, sind für solche Abwesenheitszeiten die vertraglich vorgesehenen Stundenlöhne bei der Lohnsumme zu berücksichtigen. Im Rahmen des vereinfachten summarischen Abrechnungsverfahrens während der ausserordentlichen Lage ist es vertretbar, die Stundenlöhne inkl. Ferien-/Feiertagsentschädigung einzutragen. Eine Differenzierung der Stundenlöhne ist somit nicht notwendig.</t>
  </si>
  <si>
    <t xml:space="preserve">Was ist bei der ahv-pflichtigen Lohnsumme bei den Arbeitsverhältnissen im Stundenlohn für Abwesenheiten infolge Ferien oder Feiertagen einzusetzen?
</t>
  </si>
  <si>
    <t>Angesichts von inzwischen weit mehr als 100'000 Betrieben die Kurzarbeit für über 1'500'000 Mitarbeitende angemeldet haben, ist eine Abrechnung von Kurzarbeit pro einzelnem Mitarbeiter/einzelner Mitarbeiterin nicht mehr möglich.</t>
  </si>
  <si>
    <t>Während der ausserordentlichen Lage wird die Kurarbeitsentschädigung in vereinfachtem Verfahren summarisch abgerechnet. Das vereinfachte Verfahren ist notwendig um das übergeordnete Ziel zu erreichen, während der ausserordentlichen Lage den betroffenen Betrieben unbürokratisch schnellstmöglich Zahlungen leisten zu können. Dies führt aber auch dazu, dass zur herkömmlichen einzelmitarbeiterbezogenen Abrechnung Differenzen auftreten können. Das geschieht immer dann, wenn Mitarbeiter mit unterschiedlichen Löhnen in unterschiedlichem Ausmass von wirtschaftlich bedingten Ausfallstunden betroffen sind. Diese Differenzen müssen zur Erreichung des übergeordneten Ziels hingenommen werden.</t>
  </si>
  <si>
    <t>Ja, eine Abrechnungsperiode entspricht immer einem Kalendermonat. Das gilt auch, wenn die Kurzarbeit im Verlauf eines Kalendermonats eingeführt oder beendet wird. Das erleichtert dem Betrieb die Einträge bei der Summe der Sollstunden und der ahv-pflichtigen Lohnsumme, da diese aus dem ganzen Monat im Formular eingetragen werden können und keine pro-rata-Berechnung notwendig ist.
Wird jedoch der geforderte Mindestarbeitsausfall von 10 % nur deshalb nicht erreicht, weil im Monat der Einführung bzw. im Monat der Beendigung der Kurzarbeit der prozentuale wirtschaftlich bedingte Arbeitsausfall aus dem ganzen Kalendermonat berechnet wurde, ist das Erfordernis des Mindestarbeitsausfalls von 10 % ab dem ersten Tag der Kurzarbeit bis zum Ende der Abrechnungsperiode bzw. vom Beginn der Abrechnungsperiode bis zum letzten Tag der Kurzarbeit zu überprüfen. Diese Überprüfung erfordert für die Summe der Sollstunden und die ahv-pflichtige Lohnsumme eine pro-rata-Berechnung.</t>
  </si>
  <si>
    <t>Mitarbeiter im Monatslohn erhalten auch bei einem Ferienbezug oder während Feiertagen den vollen Monatslohn ausbezahlt. Ihr ahv-pflichtiger Lohn enthält denn auch keine Ferien-/Feiertagsentschädigung, welche zusätzlich bei der Lohnsumme berücksichtigt werden könnte.
Anders verhält es sich bei den Arbeitnehmern im Stundenlohn. Diese erhalten während Ferien- und Feiertagen keine Lohnzahlung, weshalb hier ein Prozentzuschlag für Ferien und auf Wochentage fallende Feiertage erfolgt. Diese erhaltene Ferien- und Feiertagsentschädigung ist denn auch beim massgebenden Verdienst bzw. in der Lohnsumme für die Berechnung der KAE zu berücksichtigen.</t>
  </si>
  <si>
    <t xml:space="preserve">Warum erhält der Betrieb nicht genau den Betrag als KAE, welche er den Mitarbeitenden bezahlen muss?
</t>
  </si>
  <si>
    <t xml:space="preserve">Da für die Personen mit massgebendem Einfluss nur die Pauschale von CHF 4'150 und für Lehrlinge deren tiefen Löhne den massgebenden Verdiensten zugerechnet werden, können sich diese negativ auf die Kurzarbeitsentschädigung des Betriebes auswirken. Lässt sich diese negative Auswirkung verhindern?
</t>
  </si>
  <si>
    <t>Schlussendlich erfolgt im Vergleich zum herkömmlichen Abrechnungsverfahren für die Betriebe keine Schlechterstellung, da mitberücksichtigt werden muss, dass während der Sondermassnahmen jeder Betrieb gleichzeitig von vielen Erleichterungen profitiert (keine Voranmeldefrist, keine Karenzzeit, keine Anrechnung von bestehenden Mehrstundensaldi, Anspruch für zusätzliche Personenkategorien).</t>
  </si>
  <si>
    <t>Un periodo di conteggio corrisponde sempre a un mese civile?</t>
  </si>
  <si>
    <t>Per quale motivo, nel modulo, le assenze come ferie, giorni festivi, malattia ecc. devono essere tenute conto nelle ore di lavoro previste? Ne risulta una percentuale di perdita di lavoro per ragioni economiche inferiore rispetto a quella che si otterrebbe se si omettessero tali assenze.</t>
  </si>
  <si>
    <t>Per quale motivo, nel caso di rapporti di lavoro con salario mensile, le indennità per ferie/giorni festivi non vengono considerate nella massa salariale soggetta all’obbligo di contribuzione AVS, mentre lo sono nel caso di rapporti di lavoro con salario orario?</t>
  </si>
  <si>
    <t>Per i rapporti di lavoro con salario orario, cosa bisogna considerare nella massa salariale soggetta all’obbligo di contribuzione AVS per le assenze dovute a ferie o giorni festivi?</t>
  </si>
  <si>
    <t>Per quale motivo un’azienda non riceve come ILR esattamente l’importo che deve versare ai collaboratori?</t>
  </si>
  <si>
    <t>Il Consiglio federale doveva decidere quale fosse la priorità: garantire un pagamento rapido e amministrativamente semplice delle indennità per lavoro ridotto oppure un pagamento significativamente ritardato nel rispetto di tutti i requisiti legali e contabili come previsto dalla legislazione vigente. Si è chiaramente deciso di dare priorità a un pagamento rapido e semplice dal punto di vista amministrativo e, a tal fine, sono state adeguate le basi giuridiche esistenti. Per garantire gli obiettivi (in modo rapido e semplice), è stato necessario accettare determinate approssimazioni.</t>
  </si>
  <si>
    <t>Il fatto che nel guadagno determinante vengono conteggiati solo i forfait di CHF 4’150 per le persone con poteri decisionali e i bassi salari per gli apprendisti può incidere negativamente sull’indennità per lavoro ridotto di un’azienda. C’è modo di evitare questo impatto negativo?</t>
  </si>
  <si>
    <t xml:space="preserve">Wie könnte eine geeignete betriebliche Unterlage aussehen, welche die Sollstunden, die wirtschaftlich bedingten Ausfallstunden sowie die Löhne aufführt und deren Totale hervorhebt? </t>
  </si>
  <si>
    <t xml:space="preserve">Come deve essere strutturato un documento aziendale adeguato che riporti le ore di lavoro previste, le ore di lavoro perse per ragioni economiche e i salari e ne evidenzi i totali? </t>
  </si>
  <si>
    <t>AHV-pflichtigte Lohnsumme</t>
  </si>
  <si>
    <t>Sollten sich durch die Mitberücksichtigung der neu anspruchsberechtigten Personen mit massgebenden Entscheidbefugnissen und/oder der Lehrlinge aufgrund deren tiefen massgebenden Verdienste im Gesamtergebnis eine tiefere Kurzarbeitsentschädigung ergeben, als wenn die Berechnung ohne diese Personengruppen erfolgt, ist es zulässig diese in allen Feldern wegzulassen.</t>
  </si>
  <si>
    <t>Somme des salaires AVS soumis à cotisations</t>
  </si>
  <si>
    <t>Massa salariale soggetta all’obbligo di contribuzione AVS</t>
  </si>
  <si>
    <r>
      <t xml:space="preserve">Incluse le indennità soggette all’obbligo di contribuzione AVS, nonché la percentuale dovuta sulla 13a mensilità o gratifica, indennità ferie e giorni festivi per i lavoratori in regime di salario orario, tuttavia per un totale di </t>
    </r>
    <r>
      <rPr>
        <u/>
        <sz val="10"/>
        <rFont val="Arial"/>
        <family val="2"/>
      </rPr>
      <t>max. Fr. 12'350 a persona</t>
    </r>
    <r>
      <rPr>
        <sz val="10"/>
        <rFont val="Arial"/>
        <family val="2"/>
      </rPr>
      <t>.
Sono esclusi risarcimenti per ore supplementari, indennità per inconvenienti connessi al lavoro, quali indennità per il lavoro nei cantieri o i lavori sporchi, e risarcimenti spese.</t>
    </r>
  </si>
  <si>
    <r>
      <t xml:space="preserve">Inkl. AHV-pflichtige Zulagen wie auch geschuldeter Anteil am 13. Monatslohn oder Gratifikation, Ferien- und Feiertagsentschädigungen bei Arbeitnehmenden im Stundenlohn, jedoch insgesamt </t>
    </r>
    <r>
      <rPr>
        <u/>
        <sz val="10"/>
        <rFont val="Arial"/>
        <family val="2"/>
      </rPr>
      <t>max. Fr. 12'350 pro Person</t>
    </r>
    <r>
      <rPr>
        <sz val="10"/>
        <rFont val="Arial"/>
        <family val="2"/>
      </rPr>
      <t>.
Nicht zu berücksichtigen sind Entschädigungen für Mehrstunden, Zulagen für arbeitsbedingte Inkonvenienzen wie Baustellen- und Schmutzzulagen und Spesenentschädigungen.</t>
    </r>
  </si>
  <si>
    <r>
      <t xml:space="preserve">Comprend les allocations soumises à cotisation AVS ainsi que la part due sur le 13e salaire mensuel ou les gratifications, indemnités de vacances et de jours fériés pour les travailleurs au salaire horaire, mais au </t>
    </r>
    <r>
      <rPr>
        <u/>
        <sz val="10"/>
        <color theme="1"/>
        <rFont val="Arial"/>
        <family val="2"/>
      </rPr>
      <t>maximum 12'350 francs par personne</t>
    </r>
    <r>
      <rPr>
        <sz val="10"/>
        <color theme="1"/>
        <rFont val="Arial"/>
        <family val="2"/>
      </rPr>
      <t>.
Ne sont pas prises en compte les indemnités pour heures supplémentaires, les allocations pour inconvénients liés à l’exécution du travail telles qu’allocations pour travail de chantier ou travail salissant, ni les indemnités pour frais.</t>
    </r>
  </si>
  <si>
    <t>FAQ remplir le formulaire de demande et de décompte Covid-19</t>
  </si>
  <si>
    <t>Une période de décompte correspond-elle toujours à un mois civil?</t>
  </si>
  <si>
    <t>Pourquoi l’entreprise ne reçoit-elle pas exactement le montant de l’indemnité en cas de RHT qu’elle doit verser aux employés?</t>
  </si>
  <si>
    <t>Durante la situazione straordinaria, l’indennità per lavoro ridotto viene conteggiata in modo sommario nel quadro di una procedura semplificata. La procedura semplificata è necessaria per raggiungere l’obiettivo sovraordinato, che consiste nel poter effettuare i versamenti alle aziende interessate il più rapidamente possibile e senza oneri burocratici durante la situazione straordinaria. Ne derivano però potenziali differenze rispetto al conteggio convenzionale per i singoli collaboratori. Ciò accade sempre quando i collaboratori con salari diversi sono colpiti in misura diversa dalla perdita di ore lavorative per ragioni economiche. Tali differenze devono essere accettate per raggiungere l’obiettivo sovraordinato.</t>
  </si>
  <si>
    <t>Tenendo conto del fatto nel frattempo ben più di 100’000 aziende hanno notificato il lavoro ridotto per oltre 1’500’000 collaboratori, non è più possibile conteggiare il lavoro ridotto per ogni singolo dipendente.</t>
  </si>
  <si>
    <t>Der Bundesrat musste entscheiden was Vorrang habe: Sicherstellung einer schnellen und administrativ einfachen Auszahlung der Kurzarbeitsentschädigung oder deutlich verzögerte Auszahlung unter Beachtung sämtlicher gesetzlicher und rechnerischen Vorgaben gemäss der vorbestehenden Gesetzgebung. Es wurde klar entschieden, dass eine schnelle, administrativ einfache Auszahlung Vorrang habe. Um diese zu ermöglichen wurden Anpassungen an den vorbestehenden gesetzlichen Grundlagen vorgenommen. Dabei mussten zur Sicherstellung der Ziele (rasch und einfach) gewisse Unschärfen in Kauf genommen werden.</t>
  </si>
  <si>
    <t xml:space="preserve">Oui, une période de décompte correspond toujours à un mois civil. Cela est aussi valable lorsque la réduction de l’horaire de travail (chômage partiel) est introduite ou prend fin au cours d’un mois civil. Du point de vue de l’entreprise, cela facilite la saisie de la somme globale des heures à effectuer normalement et de la somme des salaires soumis à cotisation AVS, car ces sommes peuvent être saisies pour tout le mois dans le formulaire, sans qu’un calcul au prorata soit nécessaire.
Toutefois, si la perte de travail n’atteint pas le seuil de 10 % parce que, pour le mois de l’introduction ou de la fin du chômage partiel, la perte de travail pour des raisons économiques a été calculée sur la base de tout un mois civil, il est nécessaire de vérifier si la clause minimale des 10 % est atteinte à partir du premier jour de chômage partiel jusqu’à la fin de la période de décompte ou du début de la période de décompte jusqu’au dernier jour de chômage partiel. Cette vérification nécessite un calcul au prorata de la somme globale des heures à effectuer normalement et de la somme des salaires soumis aux cotisations AVS.
</t>
  </si>
  <si>
    <t>Pourquoi est-ce que les absences telles que les vacances, les jours fériés, la maladie, etc. doivent être prises en compte dans les heures à effectuer normalement dans le formulaire? Cela conduit à un pourcentage de perte de travail pour des raisons économiques plus bas que si elles étaient déduites.</t>
  </si>
  <si>
    <t xml:space="preserve">Étant donné la somme des salaires soumis à cotisation AVS pour tout le mois civil est saisie dans le décompte, il faut également prendre en compte la totalité des heures à effectuer normalement de tout le mois civil (heures de travail effectuées, heures de chômage partiel et toutes les autres heures d’absences telles que les vacances, les jours fériés, la maladie, etc).
Pour un calcul correct du pourcentage de la perte de travail pour raisons économiques, la somme globale des heures à effectuer normalement et de la somme des salaires soumis à cotisation AVS doivent se référer à la même période.
</t>
  </si>
  <si>
    <t>Pourquoi est-ce que la somme des salaires soumis aux cotisations AVS est calculée sans les indemnités de vacances et pour jours fériés si l’employé est payé au mois, et avec ces indemnités si l’employé est payé à l’heure?</t>
  </si>
  <si>
    <t>Les employés payés au mois touchent un salaire complet, même lorsqu’ils sont en vacances ou durant les jours fériés. Par conséquent, leur salaire soumis à cotisation AVS ne comprend pas d’indemnités de vacances et pour jours fériés à prendre en compte dans le calcul de la somme des salaires.
Les employés payés à l’heure, à l’inverse, ne sont pas payés s’ils sont en vacances ou durant les jours fériés. Raison pour laquelle un pourcentage supplémentaire compensant les vacances et les jours fériés qui tombent un jour de la semaine est calculé. Ces indemnités vacances et pour jours fériés sont à prendre en compte dans le calcul du gain déterminant ou de la somme des salaires servant à calculer l’indemnité en cas de RHT.</t>
  </si>
  <si>
    <t xml:space="preserve">Que faut-il prendre en compte dans la somme des salaires soumis à cotisation AVS pour les absences dues aux vacances et aux jours fériés pour les employés payés à l’heure? </t>
  </si>
  <si>
    <t xml:space="preserve">Étant donné que ces absences sont déjà comprises dans la somme globale des heures à effectuer normalement et qu’il faut comparer des périodes identiques, il faut prendre en compte dans la somme des salaires pour ces absences, les salaires horaires selon contrat de travail. Dans le cadre de la procédure de décompte sommaire facilitée durant la situation extraordinaire, il est acceptable d’indiquer le salaire à l’heure avec les indemnités vacances et pour jours fériés. En d’autres termes, il n’est pas nécessaire de différencier les salaires à l’heure.  </t>
  </si>
  <si>
    <t>Dans la mesure où plus de 100'000 entreprises ont déposé une demande de RHT pour plus de 1'500'000 employés, un décompte individuel pour chaque employé n’est plus possible.</t>
  </si>
  <si>
    <t xml:space="preserve">Durant la situation extraordinaire, le décompte de l’indemnité en cas de RHT suit une procédure sommaire facilitée. Cette procédure facilitée est nécessaire afin d’atteindre l’objectif premier, à savoir venir en aide aux entreprises touchées par des paiements sans barrières administratives et le plus rapidement possible. Cette procédure peut naturellement provoquer des différences par rapport au décompte ordinaire qui prend en compte chaque employé. Cela arrive lorsque des employés avec des salaires différents ne sont pas touchés dans la même mesure par les heures perdues pour des raisons économiques. Toutefois, si l’on vise l’objectif premier, ces différences doivent être acceptées. </t>
  </si>
  <si>
    <t>Le Conseil fédéral devait décider de ce qui était prioritaire. Assurer un paiement rapide et administrativement simple de l’indemnité en cas de RHT ou un paiement considérablement retardé, en tenant compte de toutes les exigences légales et mathématiques selon la législation existante. Il a clairement été décidé de donner la priorité à des paiements rapides et administrativement simples. Afin de rendre cela possible, des ajustements ont été apportés à la base juridique existante. Afin de garantir l’atteinte des objectifs visés (rapidité et simplicité), certaines imprécisions ont dû être acceptées.</t>
  </si>
  <si>
    <t>En fin de compte, la situation des entreprises n'est pas moins bonne que durant la procédure de décompte ordinaire. Il ne faut pas oublier que durant les mesures spéciales, les entreprises bénéficient de plusieurs allégements (pas de délai de préavis, pas de délai d'attente, pas de soldes d'heures à amortir, droit pour d’autres catégories de personnes).</t>
  </si>
  <si>
    <t>Vu que le gain déterminant correspond seulement à un montant forfaitaire de 4’150 francs pour les personnes avec pouvoirs de décision déterminants et à des salaires bas pour les apprentis, cela peut avoir des conséquences défavorables pour le montant de l’indemnité en cas de RHT d’une entreprise. Est-ce évitable?</t>
  </si>
  <si>
    <t>À quoi pourrait ressembler le document d’une entreprise qui mentionne les heures à effectuer normalement, les heures perdues pour des raisons économiques ainsi que les salaires avec les totaux?</t>
  </si>
  <si>
    <t>Sì, un periodo di conteggio corrisponde sempre a un mese civile, anche qualora il lavoro ridotto inizi o termini nel corso di un mese. In questo modo è più facile per l’azienda inserire la somma delle ore di lavoro previste e la massa salariale soggetta all’obbligo di contribuzione AVS, poiché i dati si riferiscono a un mese intero e si rende quindi superfluo un calcolo pro rata.
Tuttavia, se la perdita di lavoro minima richiesta del 10 per cento non viene raggiunta solo perché nel mese di introduzione o cessazione del lavoro ridotto la percentuale di perdita di lavoro per ragioni economiche è stata calcolata a partire dall’intero mese civile, il requisito della perdita di lavoro minima del 10 per cento viene riesaminato dal primo giorno di lavoro ridotto fino alla fine del periodo di conteggio o dall’inizio del periodo di conteggio fino all’ultimo giorno di lavoro ridotto. Questo controllo richiede un calcolo pro rata per la somma delle ore di lavoro previste e per la massa salariale soggetta all’obbligo di contribuzione AVS.</t>
  </si>
  <si>
    <t>Dato che nel conteggio si inserisce la massa salariale soggetta all’obbligo di contribuzione AVS relativa all’intero mese civile, anche le ore di lavoro previste devono riferirsi all’intero mese civile e quindi devono includere il totale delle ore lavorate, le ore di lavoro ridotto e tutte le altre assenze, come ferie, giorni festivi, malattia ecc.
Affinché la percentuale di perdita di lavoro per ragioni economiche sia calcolata correttamente, la somma delle ore di lavoro previste e la massa salariale soggetta all’obbligo di contribuzione AVS devono riferirsi allo stesso intervallo di tempo.</t>
  </si>
  <si>
    <t>In caso di salario mensile, ai collaboratori viene corrisposto l’intero salario mensile anche durante le ferie o i giorni festivi. Il loro salario soggetto all’obbligo di contribuzione AVS non comprende alcuna indennità per ferie/giorni festivi che potrebbe essere considerata in aggiunta alla massa salariale.
La situazione è diversa per i lavoratori retribuiti a ore. Siccome non viene loro corrisposto alcun salario durante le ferie e i giorni festivi, si applica un supplemento percentuale per le ferie e per i giorni festivi che cadono in un giorno feriale. Ai fini del calcolo dell’ILR, questa indennità per ferie e giorni festivi percepita deve essere considerata anche nel guadagno determinante o nella massa salariale.</t>
  </si>
  <si>
    <t>Dato che questi periodi di assenza sono compresi nella somma delle ore di lavoro previste e che quindi si confrontano periodi uguali, nella massa salariale si deve considerare per tali assenze il salario orario contrattuale. Nell’ambito della procedura di conteggio sommaria semplificata in vigore durante la situazione straordinaria, è giustificabile inserire la retribuzione oraria comprensiva dell’indennità per ferie/giorni festivi. Non è pertanto necessario differenziare le retribuzioni orarie.</t>
  </si>
  <si>
    <t>In definitiva, rispetto alla procedura di conteggio convenzionale, questo approccio non reca pregiudizio alle aziende, poiché si deve tener conto del fatto che durante le misure speciali ogni azienda beneficia al contempo di molte agevolazioni (nessun termine di preannuncio, nessun periodo di attesa, nessun conteggio del saldo delle ore in esubero, diritto concesso a categorie di persone supplementari).</t>
  </si>
  <si>
    <r>
      <rPr>
        <b/>
        <sz val="12"/>
        <color rgb="FF000000"/>
        <rFont val="Arial"/>
        <family val="2"/>
      </rPr>
      <t>Domanda e conteggio di indennità per lavoro ridotto</t>
    </r>
    <r>
      <rPr>
        <sz val="10"/>
        <color rgb="FF000000"/>
        <rFont val="Arial"/>
        <family val="2"/>
      </rPr>
      <t xml:space="preserve">
(modulo straordinario) 
vale soltanto per la domanda di indennità per perdite di lavoro dettate da ragioni economiche a fronte delle misure istituzionali adottate a seguito della pandemia Covid-19</t>
    </r>
  </si>
  <si>
    <t>FAQ per la compilazione del modulo Domanda e conteggio Covid-19</t>
  </si>
  <si>
    <t xml:space="preserve">Kein Anspruch besteht für Personen in gekündigtem Arbeitsverhältnis; die mit der Kurzarbeit nicht einverstanden sind; deren Arbeitsausfall nicht bestimmbar ist (bspw. Arbeitsverhältnisse auf Abruf, welche weniger als 6 Monate gedauert haben); die das ordentliche AHV-Rentenalter erreicht haben.
</t>
  </si>
  <si>
    <t xml:space="preserve">Die maximal anzugebende AHV-pflichtige Lohnsumme für Personen mit massgebenden Entscheidbefugnissen und ihre Ehegatten beträgt Fr. 4'150 für eine Vollzeitbeschäftigung, was eine Kurzarbeitsentschädigung von Fr. 3'320 (80%) bei einem vollständigen Arbeitsausfall ergibt. Die Pauschale von Fr. 4'150 wird unabhängig von der Höhe des effektiv erzielten Einkommens vor Einführung der Kurzarbeit berücksichtigt. </t>
  </si>
  <si>
    <r>
      <t xml:space="preserve">AHV-pflichtige Lohnsumme </t>
    </r>
    <r>
      <rPr>
        <u/>
        <sz val="11"/>
        <rFont val="Arial"/>
        <family val="2"/>
      </rPr>
      <t>aller anspruchsberechtigten</t>
    </r>
    <r>
      <rPr>
        <sz val="11"/>
        <rFont val="Arial"/>
        <family val="2"/>
      </rPr>
      <t xml:space="preserve"> Arbeitnehmenden
(max. Fr. 12'350 pro Person bzw. Fr. 4'150 für Personen mit massgebenden Entscheidbefugnissen und deren Ehegatten [Anspruch auf Abrechnungsperioden von März bis Mai 2020 beschränkt] - vgl. Rückseite)</t>
    </r>
  </si>
  <si>
    <t>Ab Abrechnungsperiode Juni 2020 sind Personen mit massgebenden Entscheidbefugnissen und deren Ehegatten (darunter fallen Personen, die in ihrer Eigenschaft als Gesellschafter, als finanziell am Betrieb Beteiligte oder als Mitglieder eines obersten betrieblichen Entscheidungsgremiums die Entscheidungen des Arbeitgebers bestimmen oder massgeblich beeinflussen können) sowie Lernende nicht mehr anspruchsberechtigt.</t>
  </si>
  <si>
    <t>Gut zu wissen (nur für Abrechnungsperioden von März bis Mai 2020 von Bedeutung)</t>
  </si>
  <si>
    <t>Personen mit massgebenden Entscheidbefugnissen und ihre Ehegatten (Anspruch auf Abrechnungsperioden von März bis Mai 2020 beschränkt)</t>
  </si>
  <si>
    <r>
      <rPr>
        <sz val="11"/>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12'350 francs par personne, ou 4150 francs pour les personnes détenant des pouvoirs de décision déterminants et leur conjoint [droit à des périodes de décompte limité de mars à mai 2020] - cf. verso)</t>
    </r>
  </si>
  <si>
    <t>À partir de la période de décompte de juin 2020, les personnes qui détiennent des pouvoirs de décision déterminants et leur conjoint (en font partie les personnes qui fixent les décisions que prend l'employeur ou qui peuvent les influencer considérablement en leur qualité d'associé, de détenteur d'une participation financière à l'entreprise ou encore de membre d'un organe dirigeant de l'entreprise) ainsi que les apprentis n'ont plus droit à l'indemnité.</t>
  </si>
  <si>
    <t>Personnes détenant des pouvoirs de décision déterminants et leur conjoint (droit à des périodes de décompte limité de mars à mai (2020)</t>
  </si>
  <si>
    <t>Pour les personnes détenant des pouvoirs de décision déterminants et leur conjoint, la somme des salaires AVS soumis à cotisation à indiquer s’élève au maximum à 4150 francs pour un plein temps, ce qui donne une indemnité en cas de réduction de l’horaire de travail de 3320 francs (80 %) si la perte de travail est totale. Le forfait de 4150 francs est pris en compte indépendamment du montant effectif du revenu obtenu avant l’introduction de la réduction de l’horaire de travail.</t>
  </si>
  <si>
    <t>Bon à savoir (uniquement pour les périodes de décompte de mars à mai 2020)</t>
  </si>
  <si>
    <t xml:space="preserve">Si la prise en compte des nouvelles catégories de personnes, soit les personnes détenant des pouvoirs de décision déterminants et/ou les apprentis, devait aboutir à une indemnité en cas de RHT plus basse que si le calcul avait été effectué sans ces groupes de personnes, il est correct de les omettre dans tous les champs du formulaire. Cela ne s'applique qu'aux périodes de décompte de mars à mai 2020, étant donné que ces catégories de personnes n'ont plus droit à l'indemnité à partir de juin 2020. </t>
  </si>
  <si>
    <r>
      <t xml:space="preserve">Massa salariale soggetta all’obbligo di contribuzione AVS di </t>
    </r>
    <r>
      <rPr>
        <u/>
        <sz val="11"/>
        <rFont val="Arial"/>
        <family val="2"/>
      </rPr>
      <t>tutti i lavoratori aventi diritto</t>
    </r>
    <r>
      <rPr>
        <sz val="11"/>
        <rFont val="Arial"/>
        <family val="2"/>
      </rPr>
      <t xml:space="preserve">
(max. CHF 12'350 a persona o CHF 4'150 per persone con poteri decisionali determinanti e rispettivi coniugi  [diritto limitato ai periodi di conteggio da marzo a maggio 2020] – cfr. retro)</t>
    </r>
  </si>
  <si>
    <t>Dal periodo di conteggio di giugno 2020 le persone con poteri decisionali determinanti e i rispettivi coniugi (le persone che, in qualità di soci, compartecipi finanziari in azienda o membri di un organo decisionale supremo, determinano o possono influenzare risolutivamente le decisioni del datore di lavoro) nonché gli apprendisti non hanno più diritto all'indennità.</t>
  </si>
  <si>
    <t>Persone con poteri decisionali determinanti e rispettivi coniugi (diritto limitato ai periodi di conteggio da marzo a maggio 2020)</t>
  </si>
  <si>
    <t xml:space="preserve">La massa salariale soggetta all’obbligo di contribuzione AVS massima da indicare per persone con poteri decisionali determinanti e rispettivi coniugi è di CHF 4'150, pari a un’indennità per lavoro ridotto di CHF 3'320 (80%). L’importo forfettario di CHF 4'150 viene considerato indipendentemente dall’ammontare del reddito effettivamente raggiunto prima dell’introduzione del lavoro ridotto.
</t>
  </si>
  <si>
    <t>Buono a sapersi (rilevante solo per i periodi di conteggio da marzo a maggio 2020)</t>
  </si>
  <si>
    <t>Se, a seguito dell’inclusione dei nuovi aventi diritto con poteri decisionali e/o degli apprendisti, per effetto dei loro bassi guadagni determinanti, risultasse complessivamente un’indennità per lavoro ridotto inferiore rispetto a quella che si otterrebbe se il calcolo fosse effettuato senza questi gruppi di persone, è consentito ometterli in tutti i campi del modulo. Ciò è rilevante solo per i periodi di conteggio da marzo a maggio 2020, perché dal periodo di conteggio di giugno 2020 questi gruppi di persone non hanno più diritto all'indennità.</t>
  </si>
  <si>
    <t>Sollten sich durch die Mitberücksichtigung der neu anspruchsberechtigten Personen mit massgebenden Entscheidbefugnissen und/oder der Lehrlinge aufgrund deren tiefen massgebenden Verdienste im Gesamtergebnis eine tiefere Kurzarbeitsentschädigung ergeben, als wenn die Berechnung ohne diese Personenkategorien erfolgt, ist es zulässig diese in allen Feldern des Formulars wegzulassen. Nur für Abrechnungsperioden von März bis Mai 2020 von Bedeutung, da diese Personenkategorien ab Abrechnungsperiode Juni 2020 nicht mehr anspruchsberechtigt sind.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</si>
</sst>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Arial"/>
      <family val="2"/>
    </font>
    <font>
      <sz val="10"/>
      <name val="Arial"/>
      <family val="2"/>
    </font>
    <font>
      <sz val="12"/>
      <name val="Arial"/>
      <family val="2"/>
    </font>
    <font>
      <b/>
      <sz val="12"/>
      <name val="Arial"/>
      <family val="2"/>
    </font>
    <font>
      <sz val="11"/>
      <name val="Arial"/>
      <family val="2"/>
    </font>
    <font>
      <b/>
      <sz val="11"/>
      <name val="Arial"/>
      <family val="2"/>
    </font>
    <font>
      <sz val="12"/>
      <color theme="1"/>
      <name val="Arial"/>
      <family val="2"/>
    </font>
    <font>
      <i/>
      <sz val="11"/>
      <name val="Arial"/>
      <family val="2"/>
    </font>
    <font>
      <u/>
      <sz val="11"/>
      <name val="Arial"/>
      <family val="2"/>
    </font>
    <font>
      <i/>
      <u/>
      <sz val="11"/>
      <name val="Arial"/>
      <family val="2"/>
    </font>
    <font>
      <sz val="10"/>
      <color rgb="FF000000"/>
      <name val="Arial"/>
      <family val="2"/>
    </font>
    <font>
      <b/>
      <sz val="12"/>
      <color rgb="FF000000"/>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u/>
      <sz val="11"/>
      <color theme="1"/>
      <name val="Arial"/>
      <family val="2"/>
    </font>
    <font>
      <sz val="9"/>
      <color indexed="81"/>
      <name val="Segoe UI"/>
      <family val="2"/>
    </font>
    <font>
      <b/>
      <sz val="9"/>
      <color indexed="81"/>
      <name val="Segoe UI"/>
      <family val="2"/>
    </font>
    <font>
      <sz val="11"/>
      <color rgb="FFFF0000"/>
      <name val="Arial"/>
      <family val="2"/>
    </font>
    <font>
      <sz val="11"/>
      <color theme="0"/>
      <name val="Arial"/>
      <family val="2"/>
    </font>
    <font>
      <sz val="10"/>
      <color rgb="FFFF0000"/>
      <name val="Arial"/>
      <family val="2"/>
    </font>
    <font>
      <b/>
      <sz val="10"/>
      <name val="Arial"/>
      <family val="2"/>
    </font>
    <font>
      <b/>
      <sz val="10"/>
      <color theme="1"/>
      <name val="Arial"/>
      <family val="2"/>
    </font>
    <font>
      <sz val="10"/>
      <color theme="1"/>
      <name val="Arial"/>
      <family val="2"/>
    </font>
    <font>
      <u/>
      <sz val="10"/>
      <name val="Arial"/>
      <family val="2"/>
    </font>
    <font>
      <u/>
      <sz val="9"/>
      <color indexed="81"/>
      <name val="Segoe UI"/>
      <family val="2"/>
    </font>
    <font>
      <u/>
      <sz val="10"/>
      <color theme="1"/>
      <name val="Arial"/>
      <family val="2"/>
    </font>
    <font>
      <b/>
      <sz val="11"/>
      <color theme="1"/>
      <name val="Arial"/>
      <family val="2"/>
    </font>
    <font>
      <b/>
      <sz val="14"/>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0">
    <xf numFmtId="0" fontId="0" fillId="0" borderId="0" xfId="0"/>
    <xf numFmtId="0" fontId="2" fillId="0" borderId="0" xfId="0" applyFont="1"/>
    <xf numFmtId="0" fontId="4" fillId="0" borderId="2" xfId="0" applyFont="1" applyFill="1" applyBorder="1" applyAlignment="1">
      <alignment vertical="center"/>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 fontId="2" fillId="0" borderId="0" xfId="0" applyNumberFormat="1" applyFont="1"/>
    <xf numFmtId="0" fontId="3" fillId="2" borderId="6" xfId="0" applyFont="1" applyFill="1" applyBorder="1" applyAlignment="1">
      <alignment horizontal="left" vertical="center"/>
    </xf>
    <xf numFmtId="49" fontId="3" fillId="2" borderId="7" xfId="0" applyNumberFormat="1" applyFont="1" applyFill="1" applyBorder="1" applyAlignment="1">
      <alignment vertical="center" wrapText="1"/>
    </xf>
    <xf numFmtId="4" fontId="4" fillId="0" borderId="9" xfId="0" applyNumberFormat="1" applyFont="1" applyBorder="1" applyAlignment="1">
      <alignment vertical="center"/>
    </xf>
    <xf numFmtId="0" fontId="4" fillId="0" borderId="0" xfId="0" applyFont="1" applyAlignment="1">
      <alignment horizontal="right" vertical="center"/>
    </xf>
    <xf numFmtId="4" fontId="4" fillId="0" borderId="2" xfId="0" applyNumberFormat="1" applyFont="1" applyFill="1" applyBorder="1" applyAlignment="1">
      <alignment vertical="center"/>
    </xf>
    <xf numFmtId="0" fontId="4" fillId="0" borderId="0" xfId="0" applyFont="1" applyBorder="1" applyAlignment="1">
      <alignment horizontal="right" vertical="center"/>
    </xf>
    <xf numFmtId="10" fontId="4" fillId="0" borderId="0" xfId="0" applyNumberFormat="1" applyFont="1" applyBorder="1" applyAlignment="1">
      <alignment horizontal="right" vertical="center"/>
    </xf>
    <xf numFmtId="0" fontId="5" fillId="0" borderId="13" xfId="0" applyFont="1" applyBorder="1" applyAlignment="1">
      <alignment horizontal="right" vertical="center"/>
    </xf>
    <xf numFmtId="4" fontId="4" fillId="0" borderId="11" xfId="0" applyNumberFormat="1" applyFont="1" applyBorder="1" applyAlignment="1">
      <alignment vertical="center"/>
    </xf>
    <xf numFmtId="0" fontId="4" fillId="0" borderId="1" xfId="0" applyFont="1" applyFill="1" applyBorder="1" applyAlignment="1">
      <alignment horizontal="left" vertical="top"/>
    </xf>
    <xf numFmtId="0" fontId="5" fillId="0" borderId="2" xfId="0" applyFont="1" applyFill="1" applyBorder="1" applyAlignment="1">
      <alignment vertical="center"/>
    </xf>
    <xf numFmtId="0" fontId="5" fillId="0" borderId="3" xfId="0" applyFont="1" applyFill="1" applyBorder="1" applyAlignment="1">
      <alignment vertical="center"/>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xf numFmtId="4" fontId="4" fillId="2" borderId="9" xfId="0" applyNumberFormat="1" applyFont="1" applyFill="1" applyBorder="1" applyAlignment="1" applyProtection="1">
      <alignment vertical="center"/>
      <protection locked="0"/>
    </xf>
    <xf numFmtId="4" fontId="5" fillId="0" borderId="14" xfId="0" applyNumberFormat="1" applyFont="1" applyBorder="1" applyAlignment="1">
      <alignment horizontal="right" vertical="center" wrapText="1"/>
    </xf>
    <xf numFmtId="10" fontId="5" fillId="3" borderId="10" xfId="0" applyNumberFormat="1" applyFont="1" applyFill="1" applyBorder="1" applyAlignment="1">
      <alignment horizontal="right" vertical="center"/>
    </xf>
    <xf numFmtId="0" fontId="5" fillId="0" borderId="0" xfId="0" applyFont="1" applyFill="1" applyBorder="1" applyAlignment="1">
      <alignment horizontal="left" vertical="center"/>
    </xf>
    <xf numFmtId="4"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3" fontId="4" fillId="2" borderId="9" xfId="0" applyNumberFormat="1" applyFont="1" applyFill="1" applyBorder="1" applyAlignment="1" applyProtection="1">
      <alignment vertical="center"/>
      <protection locked="0"/>
    </xf>
    <xf numFmtId="4" fontId="2" fillId="0" borderId="0" xfId="0" applyNumberFormat="1" applyFont="1" applyAlignment="1">
      <alignment horizontal="right"/>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0" xfId="0" applyFont="1"/>
    <xf numFmtId="4" fontId="4" fillId="0" borderId="0" xfId="0" applyNumberFormat="1" applyFont="1"/>
    <xf numFmtId="0" fontId="0" fillId="0" borderId="0" xfId="0" applyFont="1"/>
    <xf numFmtId="0" fontId="4" fillId="0" borderId="1" xfId="0" applyFont="1" applyFill="1" applyBorder="1" applyAlignment="1">
      <alignment vertical="center"/>
    </xf>
    <xf numFmtId="49" fontId="5" fillId="0" borderId="4" xfId="0" applyNumberFormat="1" applyFont="1" applyFill="1" applyBorder="1" applyAlignment="1">
      <alignment vertical="center" wrapText="1"/>
    </xf>
    <xf numFmtId="49" fontId="5" fillId="0" borderId="4" xfId="0" applyNumberFormat="1" applyFont="1" applyFill="1" applyBorder="1" applyAlignment="1">
      <alignment horizontal="left" vertical="center" wrapText="1"/>
    </xf>
    <xf numFmtId="0" fontId="1" fillId="0" borderId="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Fill="1" applyBorder="1" applyAlignment="1">
      <alignment horizontal="left" vertical="center"/>
    </xf>
    <xf numFmtId="0" fontId="0" fillId="0" borderId="0" xfId="0" applyFill="1" applyBorder="1"/>
    <xf numFmtId="0" fontId="1" fillId="0" borderId="0" xfId="0" applyFont="1"/>
    <xf numFmtId="4" fontId="1" fillId="0" borderId="0" xfId="0" applyNumberFormat="1" applyFont="1"/>
    <xf numFmtId="0" fontId="1" fillId="0" borderId="0" xfId="0" applyFont="1" applyFill="1"/>
    <xf numFmtId="4" fontId="1" fillId="0" borderId="0" xfId="0" applyNumberFormat="1" applyFont="1" applyFill="1"/>
    <xf numFmtId="49" fontId="1" fillId="0" borderId="0" xfId="0" applyNumberFormat="1" applyFont="1" applyAlignment="1">
      <alignment horizontal="left" wrapText="1"/>
    </xf>
    <xf numFmtId="0" fontId="25" fillId="0" borderId="0" xfId="0" applyFont="1" applyAlignment="1">
      <alignment vertical="top"/>
    </xf>
    <xf numFmtId="0" fontId="4" fillId="0" borderId="0" xfId="0" applyFont="1" applyAlignment="1">
      <alignment horizontal="left" vertical="center"/>
    </xf>
    <xf numFmtId="0" fontId="4" fillId="0" borderId="0" xfId="0" applyFont="1" applyAlignment="1">
      <alignment horizontal="center" vertical="center"/>
    </xf>
    <xf numFmtId="0" fontId="24" fillId="0" borderId="0" xfId="0" applyFont="1" applyFill="1"/>
    <xf numFmtId="0" fontId="1" fillId="0" borderId="7" xfId="0" applyFont="1" applyBorder="1"/>
    <xf numFmtId="0" fontId="25" fillId="0" borderId="0" xfId="0" applyFont="1"/>
    <xf numFmtId="0" fontId="23" fillId="0" borderId="0" xfId="0" applyFont="1"/>
    <xf numFmtId="0" fontId="4" fillId="0" borderId="1" xfId="0" applyFont="1" applyBorder="1" applyAlignment="1">
      <alignment horizontal="left" vertical="top"/>
    </xf>
    <xf numFmtId="0" fontId="5" fillId="0" borderId="2"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horizontal="left" vertical="center"/>
    </xf>
    <xf numFmtId="0" fontId="4" fillId="0" borderId="4" xfId="0" applyFont="1" applyBorder="1" applyAlignment="1">
      <alignment vertical="center"/>
    </xf>
    <xf numFmtId="0" fontId="4" fillId="0" borderId="2" xfId="0" applyFont="1" applyBorder="1" applyAlignment="1">
      <alignment vertical="center"/>
    </xf>
    <xf numFmtId="10" fontId="4" fillId="0" borderId="0" xfId="0" applyNumberFormat="1" applyFont="1" applyAlignment="1">
      <alignment horizontal="right" vertical="center"/>
    </xf>
    <xf numFmtId="4" fontId="4" fillId="0" borderId="2" xfId="0" applyNumberFormat="1" applyFont="1" applyBorder="1" applyAlignment="1">
      <alignment vertical="center"/>
    </xf>
    <xf numFmtId="49" fontId="0" fillId="0" borderId="0" xfId="0" applyNumberFormat="1" applyAlignment="1">
      <alignment horizontal="left" vertical="top" wrapText="1" readingOrder="1"/>
    </xf>
    <xf numFmtId="0" fontId="0" fillId="0" borderId="0" xfId="0" applyFont="1" applyAlignment="1">
      <alignment horizontal="justify" vertical="top" wrapText="1"/>
    </xf>
    <xf numFmtId="0" fontId="0" fillId="0" borderId="0" xfId="0" applyAlignment="1">
      <alignment vertical="top" wrapText="1"/>
    </xf>
    <xf numFmtId="49" fontId="0" fillId="2" borderId="0" xfId="0" applyNumberFormat="1" applyFill="1" applyAlignment="1">
      <alignment horizontal="justify" vertical="top" wrapText="1" shrinkToFit="1"/>
    </xf>
    <xf numFmtId="49" fontId="0" fillId="2" borderId="0" xfId="0" applyNumberFormat="1" applyFill="1" applyAlignment="1">
      <alignment horizontal="justify" vertical="top" wrapText="1" shrinkToFit="1" readingOrder="1"/>
    </xf>
    <xf numFmtId="49" fontId="0" fillId="0" borderId="0" xfId="0" applyNumberFormat="1" applyFill="1" applyAlignment="1">
      <alignment horizontal="justify" vertical="top" wrapText="1" shrinkToFit="1" readingOrder="1"/>
    </xf>
    <xf numFmtId="49" fontId="0" fillId="0" borderId="0" xfId="0" applyNumberFormat="1" applyFill="1" applyAlignment="1">
      <alignment horizontal="justify" vertical="top" wrapText="1" shrinkToFit="1"/>
    </xf>
    <xf numFmtId="0" fontId="0" fillId="0" borderId="0" xfId="0" applyFill="1"/>
    <xf numFmtId="49" fontId="0" fillId="2" borderId="0" xfId="0" applyNumberFormat="1" applyFill="1" applyAlignment="1">
      <alignment horizontal="left" vertical="top" shrinkToFit="1" readingOrder="1"/>
    </xf>
    <xf numFmtId="49" fontId="0" fillId="2" borderId="0" xfId="0" applyNumberFormat="1" applyFill="1" applyAlignment="1">
      <alignment horizontal="left" vertical="top" wrapText="1" readingOrder="1"/>
    </xf>
    <xf numFmtId="0" fontId="30" fillId="0" borderId="0" xfId="0" applyFont="1" applyAlignment="1">
      <alignment vertical="top"/>
    </xf>
    <xf numFmtId="0" fontId="24" fillId="0" borderId="0" xfId="0" applyFont="1" applyAlignment="1">
      <alignment vertical="top"/>
    </xf>
    <xf numFmtId="0" fontId="23" fillId="0" borderId="0" xfId="0" applyFont="1" applyFill="1" applyAlignment="1">
      <alignment vertical="top"/>
    </xf>
    <xf numFmtId="0" fontId="24" fillId="0" borderId="0" xfId="0" applyFont="1" applyFill="1" applyAlignment="1">
      <alignment vertical="top"/>
    </xf>
    <xf numFmtId="0" fontId="29" fillId="0" borderId="0" xfId="0" applyFont="1" applyAlignment="1">
      <alignment horizontal="justify" vertical="top" wrapText="1"/>
    </xf>
    <xf numFmtId="0" fontId="29" fillId="2" borderId="0" xfId="0" applyFont="1" applyFill="1" applyAlignment="1">
      <alignment horizontal="justify" vertical="top" wrapText="1"/>
    </xf>
    <xf numFmtId="0" fontId="29" fillId="0" borderId="0" xfId="0" applyFont="1" applyFill="1" applyAlignment="1">
      <alignment horizontal="justify" vertical="top" wrapText="1"/>
    </xf>
    <xf numFmtId="0" fontId="29" fillId="2" borderId="0" xfId="0" applyFont="1" applyFill="1" applyAlignment="1">
      <alignment horizontal="justify" vertical="top"/>
    </xf>
    <xf numFmtId="49" fontId="4" fillId="0" borderId="0" xfId="0" applyNumberFormat="1" applyFont="1" applyFill="1" applyAlignment="1">
      <alignment horizontal="justify" vertical="top" wrapText="1" shrinkToFit="1" readingOrder="1"/>
    </xf>
    <xf numFmtId="0" fontId="4" fillId="0" borderId="0" xfId="0" applyFont="1" applyFill="1" applyAlignment="1">
      <alignment horizontal="justify" vertical="top" wrapText="1"/>
    </xf>
    <xf numFmtId="0" fontId="1" fillId="0" borderId="0" xfId="0" applyFont="1" applyFill="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wrapText="1"/>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wrapText="1"/>
      <protection locked="0"/>
    </xf>
    <xf numFmtId="49" fontId="4" fillId="2" borderId="16"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49" fontId="4" fillId="2" borderId="7" xfId="0" applyNumberFormat="1" applyFont="1" applyFill="1" applyBorder="1" applyAlignment="1" applyProtection="1">
      <alignment horizontal="left" vertical="center" wrapText="1"/>
      <protection locked="0"/>
    </xf>
    <xf numFmtId="49" fontId="4" fillId="2" borderId="8" xfId="0" applyNumberFormat="1" applyFont="1" applyFill="1" applyBorder="1" applyAlignment="1" applyProtection="1">
      <alignment horizontal="left" vertical="center" wrapText="1"/>
      <protection locked="0"/>
    </xf>
    <xf numFmtId="0" fontId="20" fillId="0" borderId="7" xfId="0" applyFont="1" applyFill="1" applyBorder="1" applyAlignment="1">
      <alignment horizontal="center" vertical="center" wrapText="1"/>
    </xf>
    <xf numFmtId="49" fontId="25" fillId="0" borderId="0" xfId="0" applyNumberFormat="1" applyFont="1" applyAlignment="1">
      <alignment horizontal="justify" vertical="top" wrapText="1"/>
    </xf>
    <xf numFmtId="0" fontId="5" fillId="0" borderId="2"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49" fontId="1" fillId="0" borderId="0" xfId="0" applyNumberFormat="1" applyFont="1" applyFill="1" applyAlignment="1">
      <alignment horizontal="justify" vertical="top" wrapText="1"/>
    </xf>
    <xf numFmtId="0" fontId="1" fillId="0" borderId="0" xfId="0" applyFont="1" applyFill="1" applyAlignment="1">
      <alignment horizontal="justify" vertical="top" wrapText="1"/>
    </xf>
    <xf numFmtId="0" fontId="1" fillId="0" borderId="0" xfId="0" applyFont="1" applyAlignment="1">
      <alignment horizontal="center"/>
    </xf>
    <xf numFmtId="4" fontId="4" fillId="0" borderId="7" xfId="0" applyNumberFormat="1" applyFont="1" applyFill="1" applyBorder="1" applyAlignment="1">
      <alignment horizontal="right" vertical="center" wrapText="1"/>
    </xf>
    <xf numFmtId="0" fontId="5" fillId="0" borderId="0" xfId="0" applyFont="1" applyFill="1" applyBorder="1" applyAlignment="1">
      <alignment horizontal="right" vertical="center"/>
    </xf>
    <xf numFmtId="0" fontId="7" fillId="0" borderId="0" xfId="0" applyFont="1" applyFill="1" applyAlignment="1">
      <alignment horizontal="left" vertical="center" wrapText="1"/>
    </xf>
    <xf numFmtId="0" fontId="5" fillId="0" borderId="5" xfId="0" applyFont="1" applyFill="1" applyBorder="1" applyAlignment="1">
      <alignment horizontal="right" vertical="center"/>
    </xf>
    <xf numFmtId="0" fontId="4" fillId="0" borderId="0" xfId="0" applyFont="1" applyFill="1" applyAlignment="1">
      <alignment horizontal="justify" vertical="center" wrapText="1"/>
    </xf>
    <xf numFmtId="49" fontId="1" fillId="2" borderId="0" xfId="0" applyNumberFormat="1" applyFont="1" applyFill="1" applyAlignment="1" applyProtection="1">
      <alignment horizontal="left" wrapText="1"/>
      <protection locked="0"/>
    </xf>
    <xf numFmtId="0" fontId="0" fillId="0" borderId="0" xfId="0" applyAlignment="1">
      <alignment horizontal="left"/>
    </xf>
    <xf numFmtId="0" fontId="1" fillId="0" borderId="0" xfId="0" applyFont="1" applyFill="1" applyAlignment="1">
      <alignment horizontal="left" vertical="top" wrapText="1"/>
    </xf>
    <xf numFmtId="0" fontId="0" fillId="0" borderId="0" xfId="0" applyFont="1" applyAlignment="1">
      <alignment horizontal="left" wrapText="1"/>
    </xf>
    <xf numFmtId="0" fontId="4" fillId="0" borderId="4" xfId="0" applyFont="1" applyBorder="1" applyAlignment="1">
      <alignment horizontal="center" vertical="center"/>
    </xf>
    <xf numFmtId="0" fontId="4" fillId="0" borderId="0" xfId="0" applyFont="1" applyAlignment="1">
      <alignment horizontal="center" vertical="center"/>
    </xf>
    <xf numFmtId="4" fontId="4" fillId="0" borderId="4"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5" xfId="0" applyNumberFormat="1" applyFont="1" applyBorder="1" applyAlignment="1">
      <alignment horizontal="center" vertical="center"/>
    </xf>
    <xf numFmtId="0" fontId="24" fillId="0" borderId="0" xfId="0" applyFont="1" applyFill="1" applyAlignment="1">
      <alignment horizontal="justify" vertical="top"/>
    </xf>
    <xf numFmtId="0" fontId="24" fillId="0" borderId="0" xfId="0" applyFont="1" applyFill="1" applyAlignment="1">
      <alignment horizontal="left"/>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2" fillId="0" borderId="7" xfId="0" applyFont="1" applyFill="1" applyBorder="1" applyAlignment="1">
      <alignment horizontal="center" vertical="center" wrapText="1"/>
    </xf>
    <xf numFmtId="0" fontId="25" fillId="0" borderId="0" xfId="0" applyFont="1" applyAlignment="1">
      <alignment horizontal="justify" vertical="top" wrapText="1"/>
    </xf>
    <xf numFmtId="0" fontId="1" fillId="0" borderId="0" xfId="0" applyFont="1" applyAlignment="1">
      <alignment horizontal="justify" vertical="top" wrapText="1"/>
    </xf>
    <xf numFmtId="0" fontId="1" fillId="0" borderId="0" xfId="0" applyFont="1" applyFill="1" applyAlignment="1">
      <alignment horizontal="left"/>
    </xf>
    <xf numFmtId="0" fontId="1" fillId="2" borderId="0" xfId="0" applyFont="1" applyFill="1" applyAlignment="1" applyProtection="1">
      <alignment horizontal="left" vertical="top"/>
      <protection locked="0"/>
    </xf>
    <xf numFmtId="0" fontId="25" fillId="0" borderId="0" xfId="0" applyFont="1" applyFill="1" applyAlignment="1">
      <alignment horizontal="justify" vertical="top" wrapText="1"/>
    </xf>
    <xf numFmtId="0" fontId="23" fillId="0" borderId="0" xfId="0" applyFont="1" applyFill="1" applyAlignment="1">
      <alignment horizontal="left" vertical="top"/>
    </xf>
    <xf numFmtId="0" fontId="1" fillId="0" borderId="7" xfId="0" applyFont="1" applyBorder="1" applyAlignment="1">
      <alignment horizontal="center"/>
    </xf>
    <xf numFmtId="4" fontId="4" fillId="0" borderId="7" xfId="0" applyNumberFormat="1" applyFont="1" applyFill="1" applyBorder="1" applyAlignment="1">
      <alignment horizontal="right" vertical="center"/>
    </xf>
    <xf numFmtId="0" fontId="0" fillId="0" borderId="7" xfId="0" applyFill="1" applyBorder="1" applyAlignment="1">
      <alignment vertical="center"/>
    </xf>
    <xf numFmtId="0" fontId="4" fillId="0" borderId="0" xfId="0" applyFont="1" applyFill="1" applyBorder="1" applyAlignment="1">
      <alignment horizontal="left" vertical="center"/>
    </xf>
    <xf numFmtId="0" fontId="24" fillId="0" borderId="0" xfId="0" applyFont="1" applyFill="1" applyAlignment="1">
      <alignment horizontal="left" vertical="top" wrapText="1"/>
    </xf>
    <xf numFmtId="0" fontId="24" fillId="0" borderId="0" xfId="0" applyFont="1" applyFill="1" applyAlignment="1">
      <alignment horizontal="left" vertical="top"/>
    </xf>
    <xf numFmtId="0" fontId="4" fillId="0" borderId="0" xfId="0" applyFont="1" applyFill="1" applyAlignment="1">
      <alignment horizontal="left" vertical="center" wrapText="1"/>
    </xf>
    <xf numFmtId="10" fontId="1" fillId="0" borderId="7" xfId="0" applyNumberFormat="1" applyFont="1" applyBorder="1" applyAlignment="1">
      <alignment horizontal="right" vertical="center" wrapText="1"/>
    </xf>
    <xf numFmtId="0" fontId="5" fillId="0" borderId="2" xfId="0" applyFont="1" applyBorder="1" applyAlignment="1">
      <alignment horizontal="left" vertical="center"/>
    </xf>
    <xf numFmtId="0" fontId="7" fillId="0" borderId="0" xfId="0" applyFont="1" applyAlignment="1">
      <alignment horizontal="left" vertical="center" wrapText="1"/>
    </xf>
    <xf numFmtId="0" fontId="5" fillId="0" borderId="0" xfId="0" applyFont="1" applyAlignment="1">
      <alignment horizontal="right" vertical="center"/>
    </xf>
    <xf numFmtId="0" fontId="5" fillId="0" borderId="5" xfId="0" applyFont="1" applyBorder="1" applyAlignment="1">
      <alignment horizontal="right" vertical="center"/>
    </xf>
    <xf numFmtId="0" fontId="10" fillId="0" borderId="0" xfId="0" applyFont="1" applyAlignment="1">
      <alignment horizontal="center" vertical="center" wrapText="1"/>
    </xf>
    <xf numFmtId="0" fontId="1" fillId="0" borderId="0" xfId="0" applyFont="1" applyAlignment="1">
      <alignment horizontal="center" vertical="center" wrapText="1"/>
    </xf>
    <xf numFmtId="0" fontId="20"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23" fillId="0" borderId="0" xfId="0" applyFont="1" applyAlignment="1">
      <alignment horizontal="left" vertical="top"/>
    </xf>
    <xf numFmtId="0" fontId="23" fillId="0" borderId="0" xfId="0" applyFont="1" applyFill="1" applyAlignment="1">
      <alignment horizontal="left" vertical="top" wrapText="1"/>
    </xf>
    <xf numFmtId="0" fontId="1" fillId="0" borderId="0" xfId="0" applyFont="1" applyAlignment="1">
      <alignment horizontal="left" vertical="top" wrapText="1"/>
    </xf>
  </cellXfs>
  <cellStyles count="1">
    <cellStyle name="Standard" xfId="0" builtinId="0"/>
  </cellStyles>
  <dxfs count="33">
    <dxf>
      <font>
        <color theme="0"/>
      </font>
    </dxf>
    <dxf>
      <font>
        <b/>
        <i val="0"/>
        <color rgb="FFFF0000"/>
      </font>
    </dxf>
    <dxf>
      <font>
        <b/>
        <i val="0"/>
        <color rgb="FFFF0000"/>
      </font>
    </dxf>
    <dxf>
      <font>
        <color theme="0"/>
      </font>
    </dxf>
    <dxf>
      <font>
        <b/>
        <i val="0"/>
        <color rgb="FFFF0000"/>
      </font>
    </dxf>
    <dxf>
      <font>
        <color theme="0"/>
      </font>
    </dxf>
    <dxf>
      <font>
        <b/>
        <i val="0"/>
        <color rgb="FFFF0000"/>
      </font>
    </dxf>
    <dxf>
      <font>
        <b/>
        <i val="0"/>
        <color rgb="FFFF0000"/>
      </font>
    </dxf>
    <dxf>
      <font>
        <color theme="0"/>
      </font>
    </dxf>
    <dxf>
      <font>
        <color theme="0"/>
      </font>
    </dxf>
    <dxf>
      <font>
        <color theme="0"/>
      </font>
    </dxf>
    <dxf>
      <font>
        <color theme="0"/>
      </font>
    </dxf>
    <dxf>
      <font>
        <color theme="0"/>
      </font>
    </dxf>
    <dxf>
      <font>
        <color theme="0"/>
      </font>
    </dxf>
    <dxf>
      <font>
        <color theme="0"/>
      </font>
    </dxf>
    <dxf>
      <font>
        <b/>
        <i val="0"/>
        <color rgb="FFFF0000"/>
      </font>
    </dxf>
    <dxf>
      <font>
        <b/>
        <i val="0"/>
        <color rgb="FFFF0000"/>
      </font>
    </dxf>
    <dxf>
      <font>
        <color theme="0"/>
      </font>
    </dxf>
    <dxf>
      <font>
        <b/>
        <i val="0"/>
        <color rgb="FFFF0000"/>
      </font>
    </dxf>
    <dxf>
      <font>
        <b/>
        <i val="0"/>
        <color rgb="FFFF0000"/>
      </font>
    </dxf>
    <dxf>
      <font>
        <b/>
        <i val="0"/>
        <color rgb="FFFF0000"/>
      </font>
    </dxf>
    <dxf>
      <font>
        <color theme="0"/>
      </font>
    </dxf>
    <dxf>
      <font>
        <b/>
        <i val="0"/>
        <color rgb="FFFF0000"/>
      </font>
    </dxf>
    <dxf>
      <font>
        <color theme="0"/>
      </font>
    </dxf>
    <dxf>
      <font>
        <color theme="0"/>
      </font>
    </dxf>
    <dxf>
      <font>
        <color theme="0"/>
      </font>
    </dxf>
    <dxf>
      <font>
        <b/>
        <i val="0"/>
        <color rgb="FFFF0000"/>
      </font>
    </dxf>
    <dxf>
      <font>
        <b/>
        <i val="0"/>
        <color rgb="FFFF0000"/>
      </font>
    </dxf>
    <dxf>
      <font>
        <b/>
        <i val="0"/>
        <color rgb="FFFF0000"/>
      </font>
    </dxf>
    <dxf>
      <font>
        <b/>
        <i val="0"/>
        <color rgb="FFFF0000"/>
      </font>
    </dxf>
    <dxf>
      <font>
        <color theme="0"/>
      </font>
    </dxf>
    <dxf>
      <font>
        <b/>
        <i val="0"/>
        <color rgb="FFFF000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5</xdr:col>
      <xdr:colOff>50110</xdr:colOff>
      <xdr:row>0</xdr:row>
      <xdr:rowOff>248478</xdr:rowOff>
    </xdr:from>
    <xdr:to>
      <xdr:col>6</xdr:col>
      <xdr:colOff>178126</xdr:colOff>
      <xdr:row>0</xdr:row>
      <xdr:rowOff>702895</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1785" y="248478"/>
          <a:ext cx="1423416" cy="454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24</xdr:row>
      <xdr:rowOff>163563</xdr:rowOff>
    </xdr:from>
    <xdr:to>
      <xdr:col>0</xdr:col>
      <xdr:colOff>6877050</xdr:colOff>
      <xdr:row>30</xdr:row>
      <xdr:rowOff>266700</xdr:rowOff>
    </xdr:to>
    <xdr:pic>
      <xdr:nvPicPr>
        <xdr:cNvPr id="7" name="Grafik 6"/>
        <xdr:cNvPicPr>
          <a:picLocks noChangeAspect="1"/>
        </xdr:cNvPicPr>
      </xdr:nvPicPr>
      <xdr:blipFill>
        <a:blip xmlns:r="http://schemas.openxmlformats.org/officeDocument/2006/relationships" r:embed="rId1"/>
        <a:stretch>
          <a:fillRect/>
        </a:stretch>
      </xdr:blipFill>
      <xdr:spPr>
        <a:xfrm>
          <a:off x="438150" y="14746338"/>
          <a:ext cx="6438900" cy="1989087"/>
        </a:xfrm>
        <a:prstGeom prst="rect">
          <a:avLst/>
        </a:prstGeom>
      </xdr:spPr>
    </xdr:pic>
    <xdr:clientData/>
  </xdr:twoCellAnchor>
  <xdr:twoCellAnchor editAs="oneCell">
    <xdr:from>
      <xdr:col>0</xdr:col>
      <xdr:colOff>381000</xdr:colOff>
      <xdr:row>31</xdr:row>
      <xdr:rowOff>154790</xdr:rowOff>
    </xdr:from>
    <xdr:to>
      <xdr:col>0</xdr:col>
      <xdr:colOff>6896100</xdr:colOff>
      <xdr:row>42</xdr:row>
      <xdr:rowOff>380589</xdr:rowOff>
    </xdr:to>
    <xdr:pic>
      <xdr:nvPicPr>
        <xdr:cNvPr id="9" name="Grafik 8"/>
        <xdr:cNvPicPr>
          <a:picLocks noChangeAspect="1"/>
        </xdr:cNvPicPr>
      </xdr:nvPicPr>
      <xdr:blipFill>
        <a:blip xmlns:r="http://schemas.openxmlformats.org/officeDocument/2006/relationships" r:embed="rId2"/>
        <a:stretch>
          <a:fillRect/>
        </a:stretch>
      </xdr:blipFill>
      <xdr:spPr>
        <a:xfrm>
          <a:off x="381000" y="16937840"/>
          <a:ext cx="6515100" cy="36833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57150</xdr:colOff>
      <xdr:row>0</xdr:row>
      <xdr:rowOff>542925</xdr:rowOff>
    </xdr:from>
    <xdr:to>
      <xdr:col>6</xdr:col>
      <xdr:colOff>216916</xdr:colOff>
      <xdr:row>1</xdr:row>
      <xdr:rowOff>187579</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76"/>
        <a:stretch/>
      </xdr:blipFill>
      <xdr:spPr>
        <a:xfrm>
          <a:off x="6343650" y="542925"/>
          <a:ext cx="1302766" cy="44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23</xdr:row>
      <xdr:rowOff>93979</xdr:rowOff>
    </xdr:from>
    <xdr:to>
      <xdr:col>0</xdr:col>
      <xdr:colOff>6705599</xdr:colOff>
      <xdr:row>30</xdr:row>
      <xdr:rowOff>247650</xdr:rowOff>
    </xdr:to>
    <xdr:pic>
      <xdr:nvPicPr>
        <xdr:cNvPr id="3" name="Grafik 2"/>
        <xdr:cNvPicPr>
          <a:picLocks noChangeAspect="1"/>
        </xdr:cNvPicPr>
      </xdr:nvPicPr>
      <xdr:blipFill>
        <a:blip xmlns:r="http://schemas.openxmlformats.org/officeDocument/2006/relationships" r:embed="rId1"/>
        <a:stretch>
          <a:fillRect/>
        </a:stretch>
      </xdr:blipFill>
      <xdr:spPr>
        <a:xfrm>
          <a:off x="285750" y="16324579"/>
          <a:ext cx="6419849" cy="2353946"/>
        </a:xfrm>
        <a:prstGeom prst="rect">
          <a:avLst/>
        </a:prstGeom>
      </xdr:spPr>
    </xdr:pic>
    <xdr:clientData/>
  </xdr:twoCellAnchor>
  <xdr:twoCellAnchor editAs="oneCell">
    <xdr:from>
      <xdr:col>0</xdr:col>
      <xdr:colOff>161925</xdr:colOff>
      <xdr:row>31</xdr:row>
      <xdr:rowOff>50223</xdr:rowOff>
    </xdr:from>
    <xdr:to>
      <xdr:col>0</xdr:col>
      <xdr:colOff>7121247</xdr:colOff>
      <xdr:row>43</xdr:row>
      <xdr:rowOff>257175</xdr:rowOff>
    </xdr:to>
    <xdr:pic>
      <xdr:nvPicPr>
        <xdr:cNvPr id="5" name="Grafik 4"/>
        <xdr:cNvPicPr>
          <a:picLocks noChangeAspect="1"/>
        </xdr:cNvPicPr>
      </xdr:nvPicPr>
      <xdr:blipFill>
        <a:blip xmlns:r="http://schemas.openxmlformats.org/officeDocument/2006/relationships" r:embed="rId2"/>
        <a:stretch>
          <a:fillRect/>
        </a:stretch>
      </xdr:blipFill>
      <xdr:spPr>
        <a:xfrm>
          <a:off x="161925" y="18395373"/>
          <a:ext cx="6959322" cy="39217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225011</xdr:colOff>
      <xdr:row>0</xdr:row>
      <xdr:rowOff>555901</xdr:rowOff>
    </xdr:from>
    <xdr:to>
      <xdr:col>6</xdr:col>
      <xdr:colOff>112693</xdr:colOff>
      <xdr:row>1</xdr:row>
      <xdr:rowOff>206905</xdr:rowOff>
    </xdr:to>
    <xdr:pic>
      <xdr:nvPicPr>
        <xdr:cNvPr id="7" name="Grafik 6">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9986" y="555901"/>
          <a:ext cx="1449782" cy="4511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342900</xdr:colOff>
      <xdr:row>23</xdr:row>
      <xdr:rowOff>287305</xdr:rowOff>
    </xdr:from>
    <xdr:to>
      <xdr:col>0</xdr:col>
      <xdr:colOff>6667500</xdr:colOff>
      <xdr:row>31</xdr:row>
      <xdr:rowOff>114024</xdr:rowOff>
    </xdr:to>
    <xdr:pic>
      <xdr:nvPicPr>
        <xdr:cNvPr id="3" name="Grafik 2"/>
        <xdr:cNvPicPr>
          <a:picLocks noChangeAspect="1"/>
        </xdr:cNvPicPr>
      </xdr:nvPicPr>
      <xdr:blipFill>
        <a:blip xmlns:r="http://schemas.openxmlformats.org/officeDocument/2006/relationships" r:embed="rId1"/>
        <a:stretch>
          <a:fillRect/>
        </a:stretch>
      </xdr:blipFill>
      <xdr:spPr>
        <a:xfrm>
          <a:off x="342900" y="15298705"/>
          <a:ext cx="6324600" cy="2341319"/>
        </a:xfrm>
        <a:prstGeom prst="rect">
          <a:avLst/>
        </a:prstGeom>
      </xdr:spPr>
    </xdr:pic>
    <xdr:clientData/>
  </xdr:twoCellAnchor>
  <xdr:twoCellAnchor editAs="oneCell">
    <xdr:from>
      <xdr:col>0</xdr:col>
      <xdr:colOff>295275</xdr:colOff>
      <xdr:row>31</xdr:row>
      <xdr:rowOff>285750</xdr:rowOff>
    </xdr:from>
    <xdr:to>
      <xdr:col>0</xdr:col>
      <xdr:colOff>6752418</xdr:colOff>
      <xdr:row>43</xdr:row>
      <xdr:rowOff>209099</xdr:rowOff>
    </xdr:to>
    <xdr:pic>
      <xdr:nvPicPr>
        <xdr:cNvPr id="2" name="Grafik 1"/>
        <xdr:cNvPicPr>
          <a:picLocks noChangeAspect="1"/>
        </xdr:cNvPicPr>
      </xdr:nvPicPr>
      <xdr:blipFill>
        <a:blip xmlns:r="http://schemas.openxmlformats.org/officeDocument/2006/relationships" r:embed="rId2"/>
        <a:stretch>
          <a:fillRect/>
        </a:stretch>
      </xdr:blipFill>
      <xdr:spPr>
        <a:xfrm>
          <a:off x="295275" y="17630775"/>
          <a:ext cx="6457143" cy="360952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61"/>
  <sheetViews>
    <sheetView showGridLines="0" tabSelected="1" showWhiteSpace="0" zoomScale="115" zoomScaleNormal="115" workbookViewId="0">
      <selection activeCell="A4" sqref="A4:C4"/>
    </sheetView>
  </sheetViews>
  <sheetFormatPr baseColWidth="10" defaultRowHeight="13.8" x14ac:dyDescent="0.25"/>
  <cols>
    <col min="1" max="1" width="17.59765625" customWidth="1"/>
    <col min="2" max="2" width="17.09765625" customWidth="1"/>
    <col min="3" max="3" width="16" customWidth="1"/>
    <col min="4" max="4" width="21.59765625" customWidth="1"/>
    <col min="5" max="5" width="3.5" customWidth="1"/>
    <col min="6" max="6" width="17" customWidth="1"/>
    <col min="7" max="7" width="8.09765625" customWidth="1"/>
  </cols>
  <sheetData>
    <row r="1" spans="1:10" ht="63.6" customHeight="1" x14ac:dyDescent="0.25">
      <c r="A1" s="94" t="s">
        <v>103</v>
      </c>
      <c r="B1" s="94"/>
      <c r="C1" s="94"/>
      <c r="D1" s="94"/>
      <c r="E1" s="94"/>
      <c r="F1" s="94"/>
      <c r="G1" s="4"/>
      <c r="H1" s="4"/>
      <c r="I1" s="4"/>
      <c r="J1" s="5"/>
    </row>
    <row r="2" spans="1:10" ht="12.75" customHeight="1" x14ac:dyDescent="0.25">
      <c r="A2" s="116" t="s">
        <v>99</v>
      </c>
      <c r="B2" s="116"/>
      <c r="C2" s="116"/>
      <c r="D2" s="116"/>
      <c r="E2" s="116"/>
      <c r="F2" s="116"/>
      <c r="G2" s="4"/>
      <c r="H2" s="4"/>
      <c r="I2" s="4"/>
      <c r="J2" s="5"/>
    </row>
    <row r="3" spans="1:10" s="6" customFormat="1" ht="18.75" customHeight="1" x14ac:dyDescent="0.25">
      <c r="A3" s="21" t="s">
        <v>6</v>
      </c>
      <c r="B3" s="22"/>
      <c r="C3" s="22"/>
      <c r="D3" s="47" t="s">
        <v>4</v>
      </c>
      <c r="E3" s="22"/>
      <c r="F3" s="23"/>
    </row>
    <row r="4" spans="1:10" s="6" customFormat="1" ht="18.75" customHeight="1" x14ac:dyDescent="0.25">
      <c r="A4" s="111"/>
      <c r="B4" s="112"/>
      <c r="C4" s="113"/>
      <c r="D4" s="97"/>
      <c r="E4" s="98"/>
      <c r="F4" s="99"/>
    </row>
    <row r="5" spans="1:10" s="6" customFormat="1" ht="18.75" customHeight="1" x14ac:dyDescent="0.25">
      <c r="A5" s="111"/>
      <c r="B5" s="112"/>
      <c r="C5" s="113"/>
      <c r="D5" s="100"/>
      <c r="E5" s="101"/>
      <c r="F5" s="102"/>
    </row>
    <row r="6" spans="1:10" s="6" customFormat="1" ht="18.75" customHeight="1" x14ac:dyDescent="0.25">
      <c r="A6" s="111"/>
      <c r="B6" s="112"/>
      <c r="C6" s="113"/>
      <c r="D6" s="100"/>
      <c r="E6" s="101"/>
      <c r="F6" s="102"/>
    </row>
    <row r="7" spans="1:10" s="6" customFormat="1" ht="18.75" customHeight="1" x14ac:dyDescent="0.25">
      <c r="A7" s="111"/>
      <c r="B7" s="112"/>
      <c r="C7" s="113"/>
      <c r="D7" s="103"/>
      <c r="E7" s="104"/>
      <c r="F7" s="105"/>
    </row>
    <row r="8" spans="1:10" s="6" customFormat="1" ht="18.75" customHeight="1" x14ac:dyDescent="0.25">
      <c r="A8" s="26" t="s">
        <v>5</v>
      </c>
      <c r="B8" s="114"/>
      <c r="C8" s="115"/>
      <c r="D8" s="48"/>
      <c r="E8" s="24"/>
      <c r="F8" s="25"/>
    </row>
    <row r="9" spans="1:10" s="6" customFormat="1" ht="18.75" customHeight="1" x14ac:dyDescent="0.25">
      <c r="A9" s="27" t="s">
        <v>8</v>
      </c>
      <c r="B9" s="109"/>
      <c r="C9" s="110"/>
      <c r="D9" s="49"/>
      <c r="E9" s="29"/>
      <c r="F9" s="30"/>
    </row>
    <row r="10" spans="1:10" s="6" customFormat="1" ht="18.75" customHeight="1" x14ac:dyDescent="0.25">
      <c r="A10" s="26" t="s">
        <v>9</v>
      </c>
      <c r="B10" s="109"/>
      <c r="C10" s="110"/>
      <c r="D10" s="49"/>
      <c r="E10" s="29"/>
      <c r="F10" s="30"/>
    </row>
    <row r="11" spans="1:10" s="6" customFormat="1" ht="18.75" customHeight="1" x14ac:dyDescent="0.25">
      <c r="A11" s="26" t="s">
        <v>10</v>
      </c>
      <c r="B11" s="109"/>
      <c r="C11" s="110"/>
      <c r="D11" s="49"/>
      <c r="E11" s="29"/>
      <c r="F11" s="30"/>
    </row>
    <row r="12" spans="1:10" s="6" customFormat="1" ht="18.75" customHeight="1" x14ac:dyDescent="0.25">
      <c r="A12" s="26" t="s">
        <v>102</v>
      </c>
      <c r="B12" s="109"/>
      <c r="C12" s="110"/>
      <c r="D12" s="49"/>
      <c r="E12" s="29"/>
      <c r="F12" s="30"/>
    </row>
    <row r="13" spans="1:10" s="6" customFormat="1" ht="18.75" customHeight="1" x14ac:dyDescent="0.25">
      <c r="A13" s="26" t="s">
        <v>11</v>
      </c>
      <c r="B13" s="24"/>
      <c r="C13" s="29"/>
      <c r="D13" s="29"/>
      <c r="E13" s="29"/>
      <c r="F13" s="30"/>
    </row>
    <row r="14" spans="1:10" s="6" customFormat="1" ht="21.75" customHeight="1" x14ac:dyDescent="0.25">
      <c r="A14" s="106"/>
      <c r="B14" s="107"/>
      <c r="C14" s="107"/>
      <c r="D14" s="107"/>
      <c r="E14" s="107"/>
      <c r="F14" s="108"/>
    </row>
    <row r="15" spans="1:10" s="32" customFormat="1" ht="37.5" customHeight="1" x14ac:dyDescent="0.25">
      <c r="A15" s="12" t="s">
        <v>7</v>
      </c>
      <c r="B15" s="13"/>
      <c r="C15" s="95"/>
      <c r="D15" s="95"/>
      <c r="E15" s="95"/>
      <c r="F15" s="96"/>
    </row>
    <row r="16" spans="1:10" ht="8.25" customHeight="1" x14ac:dyDescent="0.25">
      <c r="A16" s="1"/>
    </row>
    <row r="17" spans="1:11" ht="21" customHeight="1" x14ac:dyDescent="0.25">
      <c r="A17" s="128" t="s">
        <v>31</v>
      </c>
      <c r="B17" s="128"/>
      <c r="C17" s="128"/>
      <c r="D17" s="128"/>
      <c r="E17" s="128"/>
      <c r="F17" s="128"/>
      <c r="G17" s="3"/>
    </row>
    <row r="18" spans="1:11" ht="12.6" customHeight="1" x14ac:dyDescent="0.25">
      <c r="A18" s="31"/>
      <c r="B18" s="31"/>
      <c r="C18" s="31"/>
      <c r="D18" s="31"/>
      <c r="E18" s="31"/>
      <c r="F18" s="31"/>
      <c r="G18" s="3"/>
    </row>
    <row r="19" spans="1:11" ht="25.5" customHeight="1" x14ac:dyDescent="0.25">
      <c r="A19" s="118" t="s">
        <v>0</v>
      </c>
      <c r="B19" s="118"/>
      <c r="C19" s="118"/>
      <c r="D19" s="118"/>
      <c r="E19" s="2"/>
      <c r="F19" s="16"/>
      <c r="G19" s="3"/>
    </row>
    <row r="20" spans="1:11" ht="25.5" customHeight="1" x14ac:dyDescent="0.25">
      <c r="A20" s="39" t="s">
        <v>25</v>
      </c>
      <c r="B20" s="37"/>
      <c r="C20" s="37"/>
      <c r="D20" s="37"/>
      <c r="E20" s="28"/>
      <c r="F20" s="40"/>
      <c r="G20" s="3"/>
    </row>
    <row r="21" spans="1:11" ht="25.5" customHeight="1" x14ac:dyDescent="0.25">
      <c r="A21" s="39" t="s">
        <v>29</v>
      </c>
      <c r="B21" s="37"/>
      <c r="C21" s="37"/>
      <c r="D21" s="127" t="str">
        <f>IF($F$21&gt;$F$20,"Fehler Anzahl","")</f>
        <v/>
      </c>
      <c r="E21" s="129"/>
      <c r="F21" s="40"/>
      <c r="G21" s="3"/>
      <c r="I21" s="127"/>
      <c r="J21" s="127"/>
      <c r="K21" s="53"/>
    </row>
    <row r="22" spans="1:11" ht="15" customHeight="1" x14ac:dyDescent="0.25">
      <c r="A22" s="39"/>
      <c r="B22" s="37"/>
      <c r="C22" s="37"/>
      <c r="D22" s="37"/>
      <c r="E22" s="28"/>
      <c r="F22" s="38"/>
      <c r="G22" s="3"/>
    </row>
    <row r="23" spans="1:11" ht="25.5" customHeight="1" x14ac:dyDescent="0.25">
      <c r="A23" s="120" t="s">
        <v>27</v>
      </c>
      <c r="B23" s="120"/>
      <c r="C23" s="120"/>
      <c r="D23" s="120"/>
      <c r="E23" s="15" t="s">
        <v>12</v>
      </c>
      <c r="F23" s="34"/>
      <c r="G23" s="7"/>
    </row>
    <row r="24" spans="1:11" ht="25.5" customHeight="1" x14ac:dyDescent="0.25">
      <c r="A24" s="120" t="s">
        <v>28</v>
      </c>
      <c r="B24" s="120"/>
      <c r="C24" s="120"/>
      <c r="D24" s="120"/>
      <c r="E24" s="15" t="s">
        <v>12</v>
      </c>
      <c r="F24" s="34"/>
      <c r="G24" s="7"/>
    </row>
    <row r="25" spans="1:11" ht="25.5" customHeight="1" x14ac:dyDescent="0.25">
      <c r="A25" s="119" t="s">
        <v>13</v>
      </c>
      <c r="B25" s="119"/>
      <c r="C25" s="119"/>
      <c r="D25" s="119"/>
      <c r="E25" s="15"/>
      <c r="F25" s="36" t="e">
        <f>IF(F24&gt;F23,"Fehler Stunden",F24/F23)</f>
        <v>#DIV/0!</v>
      </c>
      <c r="G25" s="8"/>
    </row>
    <row r="26" spans="1:11" ht="16.5" customHeight="1" x14ac:dyDescent="0.25">
      <c r="A26" s="3"/>
      <c r="B26" s="3"/>
      <c r="C26" s="3"/>
      <c r="D26" s="3"/>
      <c r="E26" s="3"/>
      <c r="F26" s="18" t="s">
        <v>16</v>
      </c>
      <c r="G26" s="9"/>
    </row>
    <row r="27" spans="1:11" ht="25.5" customHeight="1" x14ac:dyDescent="0.25">
      <c r="A27" s="118" t="s">
        <v>1</v>
      </c>
      <c r="B27" s="118"/>
      <c r="C27" s="118"/>
      <c r="D27" s="118"/>
      <c r="E27" s="2"/>
      <c r="F27" s="16"/>
      <c r="G27" s="10"/>
      <c r="I27" s="132"/>
      <c r="J27" s="132"/>
      <c r="K27" s="132"/>
    </row>
    <row r="28" spans="1:11" ht="60" customHeight="1" x14ac:dyDescent="0.25">
      <c r="A28" s="130" t="s">
        <v>182</v>
      </c>
      <c r="B28" s="130"/>
      <c r="C28" s="130"/>
      <c r="D28" s="130"/>
      <c r="E28" s="17" t="s">
        <v>14</v>
      </c>
      <c r="F28" s="34"/>
      <c r="G28" s="3"/>
    </row>
    <row r="29" spans="1:11" ht="25.5" customHeight="1" x14ac:dyDescent="0.25">
      <c r="A29" s="120" t="s">
        <v>30</v>
      </c>
      <c r="B29" s="120"/>
      <c r="C29" s="120"/>
      <c r="D29" s="120"/>
      <c r="E29" s="17" t="s">
        <v>14</v>
      </c>
      <c r="F29" s="14" t="e">
        <f>ROUND(IF(F28&gt;F20*12350,"",F28*F25)*20,0)/20</f>
        <v>#DIV/0!</v>
      </c>
      <c r="G29" s="135"/>
      <c r="H29" s="136"/>
    </row>
    <row r="30" spans="1:11" ht="30" customHeight="1" x14ac:dyDescent="0.25">
      <c r="A30" s="126" t="str">
        <f>IF($F$28&gt;$F$20*12350,"AHV-pflichtige Lohnsumme übersteigt max. möglichen Betrag   'Anzahl Arbeitnehmende x max. Fr. 12'350'","")</f>
        <v/>
      </c>
      <c r="B30" s="126"/>
      <c r="C30" s="126"/>
      <c r="D30" s="126"/>
      <c r="E30" s="126"/>
      <c r="F30" s="126"/>
      <c r="G30" s="3"/>
    </row>
    <row r="31" spans="1:11" ht="25.5" customHeight="1" x14ac:dyDescent="0.25">
      <c r="A31" s="118" t="s">
        <v>2</v>
      </c>
      <c r="B31" s="118"/>
      <c r="C31" s="118"/>
      <c r="D31" s="118"/>
      <c r="E31" s="2"/>
      <c r="F31" s="16"/>
      <c r="G31" s="10"/>
    </row>
    <row r="32" spans="1:11" ht="25.5" customHeight="1" x14ac:dyDescent="0.25">
      <c r="A32" s="119" t="s">
        <v>23</v>
      </c>
      <c r="B32" s="119"/>
      <c r="C32" s="119"/>
      <c r="D32" s="119"/>
      <c r="E32" s="17" t="s">
        <v>14</v>
      </c>
      <c r="F32" s="14" t="e">
        <f>ROUND(IF(F29="","",F29*0.8)*20,0)/20</f>
        <v>#DIV/0!</v>
      </c>
      <c r="G32" s="137"/>
      <c r="H32" s="138"/>
    </row>
    <row r="33" spans="1:14" ht="31.5" customHeight="1" thickBot="1" x14ac:dyDescent="0.3">
      <c r="A33" s="120" t="s">
        <v>15</v>
      </c>
      <c r="B33" s="119"/>
      <c r="C33" s="119"/>
      <c r="D33" s="119"/>
      <c r="E33" s="17" t="s">
        <v>14</v>
      </c>
      <c r="F33" s="20" t="e">
        <f>ROUND(IF(F28="","",F29*6.375%)*20,0)/20</f>
        <v>#VALUE!</v>
      </c>
      <c r="G33" s="137"/>
      <c r="H33" s="138"/>
    </row>
    <row r="34" spans="1:14" ht="36" customHeight="1" thickBot="1" x14ac:dyDescent="0.3">
      <c r="A34" s="121" t="s">
        <v>3</v>
      </c>
      <c r="B34" s="122"/>
      <c r="C34" s="122"/>
      <c r="D34" s="122"/>
      <c r="E34" s="19" t="s">
        <v>14</v>
      </c>
      <c r="F34" s="35" t="e">
        <f>IF(F25&lt;0.1,"Mindestausfall nicht erreicht",ROUND(SUM(F32:F33)*20,0)/20)</f>
        <v>#DIV/0!</v>
      </c>
      <c r="G34" s="139"/>
      <c r="H34" s="138"/>
    </row>
    <row r="35" spans="1:14" ht="39.75" customHeight="1" x14ac:dyDescent="0.25">
      <c r="A35" s="1"/>
      <c r="B35" s="1"/>
      <c r="C35" s="1"/>
      <c r="D35" s="1"/>
      <c r="E35" s="1"/>
      <c r="F35" s="11"/>
    </row>
    <row r="36" spans="1:14" s="46" customFormat="1" x14ac:dyDescent="0.25">
      <c r="A36" s="85" t="s">
        <v>26</v>
      </c>
      <c r="B36" s="54"/>
      <c r="C36" s="54"/>
      <c r="D36" s="54"/>
      <c r="E36" s="54"/>
      <c r="F36" s="55"/>
    </row>
    <row r="37" spans="1:14" s="46" customFormat="1" ht="44.4" customHeight="1" x14ac:dyDescent="0.25">
      <c r="A37" s="123" t="s">
        <v>180</v>
      </c>
      <c r="B37" s="123"/>
      <c r="C37" s="123"/>
      <c r="D37" s="123"/>
      <c r="E37" s="123"/>
      <c r="F37" s="123"/>
    </row>
    <row r="38" spans="1:14" s="46" customFormat="1" ht="59.25" customHeight="1" x14ac:dyDescent="0.25">
      <c r="A38" s="123" t="s">
        <v>183</v>
      </c>
      <c r="B38" s="123"/>
      <c r="C38" s="123"/>
      <c r="D38" s="123"/>
      <c r="E38" s="123"/>
      <c r="F38" s="123"/>
    </row>
    <row r="39" spans="1:14" s="46" customFormat="1" x14ac:dyDescent="0.25">
      <c r="A39" s="85" t="s">
        <v>104</v>
      </c>
      <c r="B39" s="54"/>
      <c r="C39" s="54"/>
      <c r="D39" s="54"/>
      <c r="E39" s="54"/>
      <c r="F39" s="55"/>
    </row>
    <row r="40" spans="1:14" s="46" customFormat="1" ht="179.25" customHeight="1" x14ac:dyDescent="0.25">
      <c r="A40" s="124" t="s">
        <v>106</v>
      </c>
      <c r="B40" s="124"/>
      <c r="C40" s="124"/>
      <c r="D40" s="124"/>
      <c r="E40" s="124"/>
      <c r="F40" s="124"/>
    </row>
    <row r="41" spans="1:14" s="46" customFormat="1" ht="30" customHeight="1" x14ac:dyDescent="0.25">
      <c r="A41" s="140" t="s">
        <v>185</v>
      </c>
      <c r="B41" s="140"/>
      <c r="C41" s="140"/>
      <c r="D41" s="140"/>
      <c r="E41" s="140"/>
      <c r="F41" s="140"/>
    </row>
    <row r="42" spans="1:14" s="46" customFormat="1" ht="63" customHeight="1" x14ac:dyDescent="0.25">
      <c r="A42" s="124" t="s">
        <v>181</v>
      </c>
      <c r="B42" s="124"/>
      <c r="C42" s="124"/>
      <c r="D42" s="124"/>
      <c r="E42" s="124"/>
      <c r="F42" s="124"/>
      <c r="G42" s="134"/>
      <c r="H42" s="134"/>
      <c r="I42" s="134"/>
      <c r="J42" s="134"/>
      <c r="K42" s="134"/>
      <c r="L42" s="134"/>
      <c r="M42" s="134"/>
      <c r="N42" s="134"/>
    </row>
    <row r="43" spans="1:14" s="46" customFormat="1" x14ac:dyDescent="0.25">
      <c r="A43" s="85" t="s">
        <v>147</v>
      </c>
      <c r="B43" s="54"/>
      <c r="C43" s="54"/>
      <c r="D43" s="54"/>
      <c r="E43" s="54"/>
      <c r="F43" s="55"/>
    </row>
    <row r="44" spans="1:14" s="46" customFormat="1" ht="64.5" customHeight="1" x14ac:dyDescent="0.25">
      <c r="A44" s="124" t="s">
        <v>152</v>
      </c>
      <c r="B44" s="124"/>
      <c r="C44" s="124"/>
      <c r="D44" s="124"/>
      <c r="E44" s="124"/>
      <c r="F44" s="124"/>
    </row>
    <row r="45" spans="1:14" s="46" customFormat="1" x14ac:dyDescent="0.25">
      <c r="A45" s="141" t="s">
        <v>184</v>
      </c>
      <c r="B45" s="141"/>
      <c r="C45" s="141"/>
      <c r="D45" s="141"/>
      <c r="E45" s="141"/>
      <c r="F45" s="141"/>
    </row>
    <row r="46" spans="1:14" s="46" customFormat="1" ht="54.75" customHeight="1" x14ac:dyDescent="0.25">
      <c r="A46" s="124" t="s">
        <v>148</v>
      </c>
      <c r="B46" s="124"/>
      <c r="C46" s="124"/>
      <c r="D46" s="124"/>
      <c r="E46" s="124"/>
      <c r="F46" s="124"/>
    </row>
    <row r="47" spans="1:14" s="46" customFormat="1" x14ac:dyDescent="0.25">
      <c r="A47" s="85" t="s">
        <v>89</v>
      </c>
      <c r="B47" s="54"/>
      <c r="C47" s="54"/>
      <c r="D47" s="54"/>
      <c r="E47" s="54"/>
      <c r="F47" s="55"/>
    </row>
    <row r="48" spans="1:14" s="46" customFormat="1" ht="31.5" customHeight="1" x14ac:dyDescent="0.25">
      <c r="A48" s="124" t="s">
        <v>18</v>
      </c>
      <c r="B48" s="124"/>
      <c r="C48" s="124"/>
      <c r="D48" s="124"/>
      <c r="E48" s="124"/>
      <c r="F48" s="124"/>
    </row>
    <row r="49" spans="1:6" s="46" customFormat="1" ht="5.25" customHeight="1" x14ac:dyDescent="0.25">
      <c r="A49" s="56"/>
      <c r="B49" s="56"/>
      <c r="C49" s="56"/>
      <c r="D49" s="56"/>
      <c r="E49" s="56"/>
      <c r="F49" s="57"/>
    </row>
    <row r="50" spans="1:6" s="46" customFormat="1" ht="48" customHeight="1" x14ac:dyDescent="0.25">
      <c r="A50" s="124" t="s">
        <v>105</v>
      </c>
      <c r="B50" s="124"/>
      <c r="C50" s="124"/>
      <c r="D50" s="124"/>
      <c r="E50" s="124"/>
      <c r="F50" s="124"/>
    </row>
    <row r="51" spans="1:6" s="46" customFormat="1" x14ac:dyDescent="0.25">
      <c r="A51" s="85" t="s">
        <v>90</v>
      </c>
      <c r="B51" s="54"/>
      <c r="C51" s="54"/>
      <c r="D51" s="54"/>
      <c r="E51" s="54"/>
      <c r="F51" s="55"/>
    </row>
    <row r="52" spans="1:6" s="46" customFormat="1" ht="44.25" customHeight="1" x14ac:dyDescent="0.25">
      <c r="A52" s="124" t="s">
        <v>19</v>
      </c>
      <c r="B52" s="124"/>
      <c r="C52" s="124"/>
      <c r="D52" s="124"/>
      <c r="E52" s="124"/>
      <c r="F52" s="124"/>
    </row>
    <row r="53" spans="1:6" s="46" customFormat="1" x14ac:dyDescent="0.25">
      <c r="A53" s="56" t="s">
        <v>24</v>
      </c>
      <c r="B53" s="56"/>
      <c r="C53" s="56"/>
      <c r="D53" s="56"/>
      <c r="E53" s="56"/>
      <c r="F53" s="57"/>
    </row>
    <row r="54" spans="1:6" s="46" customFormat="1" ht="6" customHeight="1" x14ac:dyDescent="0.25">
      <c r="A54" s="56"/>
      <c r="B54" s="56"/>
      <c r="C54" s="56"/>
      <c r="D54" s="56"/>
      <c r="E54" s="56"/>
      <c r="F54" s="57"/>
    </row>
    <row r="55" spans="1:6" s="46" customFormat="1" x14ac:dyDescent="0.25">
      <c r="A55" s="133" t="s">
        <v>92</v>
      </c>
      <c r="B55" s="133"/>
      <c r="C55" s="133"/>
      <c r="D55" s="133"/>
      <c r="E55" s="133"/>
      <c r="F55" s="133"/>
    </row>
    <row r="56" spans="1:6" s="46" customFormat="1" ht="7.5" customHeight="1" x14ac:dyDescent="0.25">
      <c r="A56" s="58"/>
      <c r="B56" s="58"/>
      <c r="C56" s="58"/>
      <c r="D56" s="58"/>
      <c r="E56" s="58"/>
      <c r="F56" s="58"/>
    </row>
    <row r="57" spans="1:6" s="46" customFormat="1" x14ac:dyDescent="0.25">
      <c r="A57" s="54" t="s">
        <v>20</v>
      </c>
      <c r="B57" s="54"/>
      <c r="C57" s="54"/>
      <c r="D57" s="54" t="s">
        <v>21</v>
      </c>
      <c r="E57" s="54"/>
      <c r="F57" s="54"/>
    </row>
    <row r="58" spans="1:6" s="46" customFormat="1" x14ac:dyDescent="0.25">
      <c r="A58" s="125"/>
      <c r="B58" s="125"/>
      <c r="C58" s="54"/>
      <c r="D58" s="54"/>
      <c r="E58" s="54"/>
      <c r="F58" s="54"/>
    </row>
    <row r="59" spans="1:6" s="46" customFormat="1" ht="15" customHeight="1" x14ac:dyDescent="0.25">
      <c r="A59" s="131" t="s">
        <v>22</v>
      </c>
      <c r="B59" s="131"/>
      <c r="C59" s="58"/>
      <c r="D59" s="58"/>
      <c r="E59" s="58"/>
      <c r="F59" s="58"/>
    </row>
    <row r="60" spans="1:6" s="46" customFormat="1" ht="12" customHeight="1" x14ac:dyDescent="0.25">
      <c r="A60" s="58"/>
      <c r="B60" s="58"/>
      <c r="C60" s="58"/>
      <c r="D60" s="58"/>
      <c r="E60" s="58"/>
      <c r="F60" s="58"/>
    </row>
    <row r="61" spans="1:6" s="46" customFormat="1" ht="35.25" customHeight="1" x14ac:dyDescent="0.25">
      <c r="A61" s="59" t="s">
        <v>17</v>
      </c>
      <c r="B61" s="117" t="s">
        <v>91</v>
      </c>
      <c r="C61" s="117"/>
      <c r="D61" s="117"/>
      <c r="E61" s="117"/>
      <c r="F61" s="117"/>
    </row>
  </sheetData>
  <sheetProtection password="8E1A" sheet="1" objects="1" scenarios="1" selectLockedCells="1"/>
  <mergeCells count="53">
    <mergeCell ref="A23:D23"/>
    <mergeCell ref="A28:D28"/>
    <mergeCell ref="A29:D29"/>
    <mergeCell ref="A59:B59"/>
    <mergeCell ref="I27:K27"/>
    <mergeCell ref="A55:F55"/>
    <mergeCell ref="G42:N42"/>
    <mergeCell ref="G29:H29"/>
    <mergeCell ref="A25:D25"/>
    <mergeCell ref="A24:D24"/>
    <mergeCell ref="G32:H32"/>
    <mergeCell ref="G33:H33"/>
    <mergeCell ref="G34:H34"/>
    <mergeCell ref="A44:F44"/>
    <mergeCell ref="A41:F41"/>
    <mergeCell ref="A45:F45"/>
    <mergeCell ref="I21:J21"/>
    <mergeCell ref="B12:C12"/>
    <mergeCell ref="A17:F17"/>
    <mergeCell ref="A19:D19"/>
    <mergeCell ref="D21:E21"/>
    <mergeCell ref="B61:F61"/>
    <mergeCell ref="A27:D27"/>
    <mergeCell ref="A31:D31"/>
    <mergeCell ref="A32:D32"/>
    <mergeCell ref="A33:D33"/>
    <mergeCell ref="A34:D34"/>
    <mergeCell ref="A37:F37"/>
    <mergeCell ref="A46:F46"/>
    <mergeCell ref="A42:F42"/>
    <mergeCell ref="A48:F48"/>
    <mergeCell ref="A52:F52"/>
    <mergeCell ref="A58:B58"/>
    <mergeCell ref="A50:F50"/>
    <mergeCell ref="A30:F30"/>
    <mergeCell ref="A40:F40"/>
    <mergeCell ref="A38:F38"/>
    <mergeCell ref="A1:F1"/>
    <mergeCell ref="C15:F15"/>
    <mergeCell ref="D4:F4"/>
    <mergeCell ref="D5:F5"/>
    <mergeCell ref="D6:F6"/>
    <mergeCell ref="D7:F7"/>
    <mergeCell ref="A14:F14"/>
    <mergeCell ref="B9:C9"/>
    <mergeCell ref="B10:C10"/>
    <mergeCell ref="B11:C11"/>
    <mergeCell ref="A4:C4"/>
    <mergeCell ref="A5:C5"/>
    <mergeCell ref="A6:C6"/>
    <mergeCell ref="A7:C7"/>
    <mergeCell ref="B8:C8"/>
    <mergeCell ref="A2:F2"/>
  </mergeCells>
  <conditionalFormatting sqref="F34">
    <cfRule type="containsErrors" dxfId="32" priority="6">
      <formula>ISERROR(F34)</formula>
    </cfRule>
    <cfRule type="expression" dxfId="31" priority="17">
      <formula>$F$25&lt;0.1</formula>
    </cfRule>
  </conditionalFormatting>
  <conditionalFormatting sqref="F25">
    <cfRule type="containsErrors" dxfId="30" priority="10">
      <formula>ISERROR(F25)</formula>
    </cfRule>
    <cfRule type="cellIs" dxfId="29" priority="15" operator="lessThan">
      <formula>0.1</formula>
    </cfRule>
    <cfRule type="expression" dxfId="28" priority="16">
      <formula>$F$24&gt;$F$23</formula>
    </cfRule>
  </conditionalFormatting>
  <conditionalFormatting sqref="A30">
    <cfRule type="expression" dxfId="27" priority="13">
      <formula>$F$28&gt;$F$20*12350</formula>
    </cfRule>
  </conditionalFormatting>
  <conditionalFormatting sqref="D21:E21">
    <cfRule type="expression" dxfId="26" priority="2">
      <formula>$F$21&gt;$F$20</formula>
    </cfRule>
  </conditionalFormatting>
  <conditionalFormatting sqref="F29">
    <cfRule type="containsErrors" dxfId="25" priority="9">
      <formula>ISERROR(F29)</formula>
    </cfRule>
  </conditionalFormatting>
  <conditionalFormatting sqref="F32">
    <cfRule type="containsErrors" dxfId="24" priority="8">
      <formula>ISERROR(F32)</formula>
    </cfRule>
  </conditionalFormatting>
  <conditionalFormatting sqref="F33">
    <cfRule type="containsErrors" dxfId="23" priority="7">
      <formula>ISERROR(F33)</formula>
    </cfRule>
  </conditionalFormatting>
  <conditionalFormatting sqref="I21:J21">
    <cfRule type="expression" dxfId="22" priority="3">
      <formula>$F$21&gt;$F$20</formula>
    </cfRule>
  </conditionalFormatting>
  <pageMargins left="0.39370078740157483" right="0.39370078740157483" top="0.59055118110236227" bottom="0.39370078740157483" header="0.31496062992125984" footer="0.31496062992125984"/>
  <pageSetup paperSize="9" scale="89" fitToHeight="2" orientation="portrait" r:id="rId1"/>
  <headerFooter differentOddEven="1">
    <oddHeader xml:space="preserve">&amp;L&amp;10Arbeitslosenversicherung
</oddHeader>
    <oddFooter>&amp;R&amp;9KAE-COVID-19 (V 29.05.2020)</oddFooter>
  </headerFooter>
  <ignoredErrors>
    <ignoredError sqref="F29 F32:F33 F25" evalError="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3"/>
  <sheetViews>
    <sheetView showGridLines="0" zoomScaleNormal="100" workbookViewId="0">
      <selection activeCell="A21" sqref="A21"/>
    </sheetView>
  </sheetViews>
  <sheetFormatPr baseColWidth="10" defaultRowHeight="13.8" x14ac:dyDescent="0.25"/>
  <cols>
    <col min="1" max="1" width="96.8984375" style="74" customWidth="1"/>
  </cols>
  <sheetData>
    <row r="1" spans="1:1" ht="36" customHeight="1" x14ac:dyDescent="0.25">
      <c r="A1" s="84" t="s">
        <v>124</v>
      </c>
    </row>
    <row r="2" spans="1:1" ht="20.25" customHeight="1" x14ac:dyDescent="0.25">
      <c r="A2" s="89" t="s">
        <v>126</v>
      </c>
    </row>
    <row r="3" spans="1:1" ht="138" x14ac:dyDescent="0.25">
      <c r="A3" s="77" t="s">
        <v>133</v>
      </c>
    </row>
    <row r="4" spans="1:1" s="81" customFormat="1" x14ac:dyDescent="0.25">
      <c r="A4" s="80"/>
    </row>
    <row r="5" spans="1:1" ht="54.75" customHeight="1" x14ac:dyDescent="0.25">
      <c r="A5" s="88" t="s">
        <v>127</v>
      </c>
    </row>
    <row r="6" spans="1:1" ht="69" x14ac:dyDescent="0.25">
      <c r="A6" s="75" t="s">
        <v>125</v>
      </c>
    </row>
    <row r="7" spans="1:1" x14ac:dyDescent="0.25">
      <c r="A7" s="75"/>
    </row>
    <row r="8" spans="1:1" s="76" customFormat="1" ht="38.25" customHeight="1" x14ac:dyDescent="0.25">
      <c r="A8" s="89" t="s">
        <v>128</v>
      </c>
    </row>
    <row r="9" spans="1:1" ht="102.75" customHeight="1" x14ac:dyDescent="0.25">
      <c r="A9" s="78" t="s">
        <v>134</v>
      </c>
    </row>
    <row r="10" spans="1:1" x14ac:dyDescent="0.25">
      <c r="A10" s="75"/>
    </row>
    <row r="11" spans="1:1" s="5" customFormat="1" ht="33" customHeight="1" x14ac:dyDescent="0.25">
      <c r="A11" s="90" t="s">
        <v>130</v>
      </c>
    </row>
    <row r="12" spans="1:1" ht="69" x14ac:dyDescent="0.25">
      <c r="A12" s="79" t="s">
        <v>129</v>
      </c>
    </row>
    <row r="13" spans="1:1" x14ac:dyDescent="0.25">
      <c r="A13" s="79"/>
    </row>
    <row r="14" spans="1:1" ht="20.25" customHeight="1" x14ac:dyDescent="0.25">
      <c r="A14" s="89" t="s">
        <v>135</v>
      </c>
    </row>
    <row r="15" spans="1:1" ht="47.25" customHeight="1" x14ac:dyDescent="0.25">
      <c r="A15" s="78" t="s">
        <v>131</v>
      </c>
    </row>
    <row r="16" spans="1:1" ht="106.5" customHeight="1" x14ac:dyDescent="0.25">
      <c r="A16" s="78" t="s">
        <v>132</v>
      </c>
    </row>
    <row r="17" spans="1:1" ht="91.5" customHeight="1" x14ac:dyDescent="0.25">
      <c r="A17" s="78" t="s">
        <v>159</v>
      </c>
    </row>
    <row r="18" spans="1:1" ht="55.2" x14ac:dyDescent="0.25">
      <c r="A18" s="78" t="s">
        <v>137</v>
      </c>
    </row>
    <row r="19" spans="1:1" x14ac:dyDescent="0.25">
      <c r="A19" s="79"/>
    </row>
    <row r="20" spans="1:1" s="5" customFormat="1" ht="61.5" customHeight="1" x14ac:dyDescent="0.25">
      <c r="A20" s="90" t="s">
        <v>136</v>
      </c>
    </row>
    <row r="21" spans="1:1" ht="77.25" customHeight="1" x14ac:dyDescent="0.25">
      <c r="A21" s="92" t="s">
        <v>198</v>
      </c>
    </row>
    <row r="22" spans="1:1" x14ac:dyDescent="0.25">
      <c r="A22" s="79"/>
    </row>
    <row r="23" spans="1:1" s="5" customFormat="1" ht="27.6" x14ac:dyDescent="0.25">
      <c r="A23" s="91" t="s">
        <v>145</v>
      </c>
    </row>
    <row r="24" spans="1:1" ht="15" customHeight="1" x14ac:dyDescent="0.25">
      <c r="A24" s="82"/>
    </row>
    <row r="25" spans="1:1" ht="24.75" customHeight="1" x14ac:dyDescent="0.25">
      <c r="A25" s="82"/>
    </row>
    <row r="26" spans="1:1" ht="24.75" customHeight="1" x14ac:dyDescent="0.25">
      <c r="A26" s="82"/>
    </row>
    <row r="27" spans="1:1" ht="24.75" customHeight="1" x14ac:dyDescent="0.25">
      <c r="A27" s="82"/>
    </row>
    <row r="28" spans="1:1" ht="24.75" customHeight="1" x14ac:dyDescent="0.25">
      <c r="A28" s="83"/>
    </row>
    <row r="29" spans="1:1" ht="24.75" customHeight="1" x14ac:dyDescent="0.25">
      <c r="A29" s="83"/>
    </row>
    <row r="30" spans="1:1" ht="24.75" customHeight="1" x14ac:dyDescent="0.25">
      <c r="A30" s="83"/>
    </row>
    <row r="31" spans="1:1" ht="24.75" customHeight="1" x14ac:dyDescent="0.25">
      <c r="A31" s="83"/>
    </row>
    <row r="32" spans="1:1" ht="24.75" customHeight="1" x14ac:dyDescent="0.25">
      <c r="A32" s="83"/>
    </row>
    <row r="33" spans="1:1" ht="24.75" customHeight="1" x14ac:dyDescent="0.25">
      <c r="A33" s="83"/>
    </row>
    <row r="34" spans="1:1" ht="24.75" customHeight="1" x14ac:dyDescent="0.25">
      <c r="A34" s="83"/>
    </row>
    <row r="35" spans="1:1" ht="24.75" customHeight="1" x14ac:dyDescent="0.25">
      <c r="A35" s="83"/>
    </row>
    <row r="36" spans="1:1" ht="24.75" customHeight="1" x14ac:dyDescent="0.25">
      <c r="A36" s="83"/>
    </row>
    <row r="37" spans="1:1" ht="24.75" customHeight="1" x14ac:dyDescent="0.25">
      <c r="A37" s="83"/>
    </row>
    <row r="38" spans="1:1" ht="24.75" customHeight="1" x14ac:dyDescent="0.25">
      <c r="A38" s="83"/>
    </row>
    <row r="39" spans="1:1" ht="24.75" customHeight="1" x14ac:dyDescent="0.25">
      <c r="A39" s="83"/>
    </row>
    <row r="40" spans="1:1" ht="24.75" customHeight="1" x14ac:dyDescent="0.25">
      <c r="A40" s="83"/>
    </row>
    <row r="41" spans="1:1" ht="24.75" customHeight="1" x14ac:dyDescent="0.25">
      <c r="A41" s="83"/>
    </row>
    <row r="42" spans="1:1" ht="24.75" customHeight="1" x14ac:dyDescent="0.25">
      <c r="A42" s="83"/>
    </row>
    <row r="43" spans="1:1" ht="51" customHeight="1" x14ac:dyDescent="0.25">
      <c r="A43" s="83"/>
    </row>
  </sheetData>
  <sheetProtection password="8E1A" sheet="1" objects="1" scenarios="1" selectLockedCells="1" selectUnlockedCells="1"/>
  <pageMargins left="0.51181102362204722" right="0.51181102362204722" top="0.51181102362204722" bottom="0.51181102362204722" header="0.31496062992125984" footer="0.31496062992125984"/>
  <pageSetup paperSize="9" scale="87" fitToHeight="2" orientation="portrait" r:id="rId1"/>
  <headerFooter>
    <oddFooter>&amp;R&amp;9KAE-COVID-19 (V 29.05.2020)</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J69"/>
  <sheetViews>
    <sheetView showGridLines="0" topLeftCell="A2" zoomScaleNormal="100" workbookViewId="0">
      <selection activeCell="A4" sqref="A4:C4"/>
    </sheetView>
  </sheetViews>
  <sheetFormatPr baseColWidth="10" defaultColWidth="11" defaultRowHeight="13.8" x14ac:dyDescent="0.25"/>
  <cols>
    <col min="1" max="1" width="17.59765625" customWidth="1"/>
    <col min="2" max="2" width="17.09765625" customWidth="1"/>
    <col min="3" max="3" width="16" customWidth="1"/>
    <col min="4" max="4" width="25.5" customWidth="1"/>
    <col min="5" max="5" width="6.19921875" customWidth="1"/>
    <col min="6" max="6" width="15" customWidth="1"/>
    <col min="7" max="7" width="8.09765625" customWidth="1"/>
  </cols>
  <sheetData>
    <row r="1" spans="1:10" ht="63.6" customHeight="1" x14ac:dyDescent="0.25">
      <c r="A1" s="142" t="s">
        <v>100</v>
      </c>
      <c r="B1" s="143"/>
      <c r="C1" s="143"/>
      <c r="D1" s="143"/>
      <c r="E1" s="143"/>
      <c r="F1" s="143"/>
      <c r="G1" s="4"/>
      <c r="H1" s="4"/>
      <c r="I1" s="4"/>
      <c r="J1" s="5"/>
    </row>
    <row r="2" spans="1:10" ht="18" customHeight="1" x14ac:dyDescent="0.25">
      <c r="A2" s="144" t="s">
        <v>120</v>
      </c>
      <c r="B2" s="116"/>
      <c r="C2" s="116"/>
      <c r="D2" s="116"/>
      <c r="E2" s="116"/>
      <c r="F2" s="50"/>
      <c r="G2" s="4"/>
      <c r="H2" s="4"/>
      <c r="I2" s="4"/>
      <c r="J2" s="5"/>
    </row>
    <row r="3" spans="1:10" s="6" customFormat="1" ht="18.75" customHeight="1" x14ac:dyDescent="0.25">
      <c r="A3" s="21" t="s">
        <v>32</v>
      </c>
      <c r="B3" s="22"/>
      <c r="C3" s="22"/>
      <c r="D3" s="47" t="s">
        <v>33</v>
      </c>
      <c r="E3" s="22"/>
      <c r="F3" s="23"/>
    </row>
    <row r="4" spans="1:10" s="6" customFormat="1" ht="18.75" customHeight="1" x14ac:dyDescent="0.25">
      <c r="A4" s="111"/>
      <c r="B4" s="112"/>
      <c r="C4" s="112"/>
      <c r="D4" s="97"/>
      <c r="E4" s="98"/>
      <c r="F4" s="99"/>
    </row>
    <row r="5" spans="1:10" s="6" customFormat="1" ht="18.75" customHeight="1" x14ac:dyDescent="0.25">
      <c r="A5" s="111"/>
      <c r="B5" s="112"/>
      <c r="C5" s="112"/>
      <c r="D5" s="100"/>
      <c r="E5" s="101"/>
      <c r="F5" s="102"/>
    </row>
    <row r="6" spans="1:10" s="6" customFormat="1" ht="18.75" customHeight="1" x14ac:dyDescent="0.25">
      <c r="A6" s="111"/>
      <c r="B6" s="112"/>
      <c r="C6" s="112"/>
      <c r="D6" s="100"/>
      <c r="E6" s="101"/>
      <c r="F6" s="102"/>
    </row>
    <row r="7" spans="1:10" s="6" customFormat="1" ht="18.75" customHeight="1" x14ac:dyDescent="0.25">
      <c r="A7" s="111"/>
      <c r="B7" s="112"/>
      <c r="C7" s="112"/>
      <c r="D7" s="103"/>
      <c r="E7" s="104"/>
      <c r="F7" s="105"/>
    </row>
    <row r="8" spans="1:10" s="6" customFormat="1" ht="18.75" customHeight="1" x14ac:dyDescent="0.25">
      <c r="A8" s="26" t="s">
        <v>34</v>
      </c>
      <c r="B8" s="114"/>
      <c r="C8" s="115"/>
      <c r="D8" s="48"/>
      <c r="E8" s="24"/>
      <c r="F8" s="25"/>
    </row>
    <row r="9" spans="1:10" s="6" customFormat="1" ht="18.75" customHeight="1" x14ac:dyDescent="0.25">
      <c r="A9" s="27" t="s">
        <v>35</v>
      </c>
      <c r="B9" s="109"/>
      <c r="C9" s="110"/>
      <c r="D9" s="49"/>
      <c r="E9" s="29"/>
      <c r="F9" s="30"/>
    </row>
    <row r="10" spans="1:10" s="6" customFormat="1" ht="18.75" customHeight="1" x14ac:dyDescent="0.25">
      <c r="A10" s="26" t="s">
        <v>36</v>
      </c>
      <c r="B10" s="109"/>
      <c r="C10" s="110"/>
      <c r="D10" s="49"/>
      <c r="E10" s="29"/>
      <c r="F10" s="30"/>
    </row>
    <row r="11" spans="1:10" s="6" customFormat="1" ht="18.75" customHeight="1" x14ac:dyDescent="0.25">
      <c r="A11" s="26" t="s">
        <v>37</v>
      </c>
      <c r="B11" s="109"/>
      <c r="C11" s="110"/>
      <c r="D11" s="49"/>
      <c r="E11" s="29"/>
      <c r="F11" s="30"/>
    </row>
    <row r="12" spans="1:10" s="6" customFormat="1" ht="18.75" customHeight="1" x14ac:dyDescent="0.25">
      <c r="A12" s="26" t="s">
        <v>102</v>
      </c>
      <c r="B12" s="109"/>
      <c r="C12" s="110"/>
      <c r="D12" s="49"/>
      <c r="E12" s="29"/>
      <c r="F12" s="30"/>
    </row>
    <row r="13" spans="1:10" s="6" customFormat="1" ht="18.75" customHeight="1" x14ac:dyDescent="0.25">
      <c r="A13" s="26" t="s">
        <v>38</v>
      </c>
      <c r="B13" s="24"/>
      <c r="C13" s="29"/>
      <c r="D13" s="49"/>
      <c r="E13" s="29"/>
      <c r="F13" s="30"/>
    </row>
    <row r="14" spans="1:10" s="6" customFormat="1" ht="21.75" customHeight="1" x14ac:dyDescent="0.25">
      <c r="A14" s="106"/>
      <c r="B14" s="107"/>
      <c r="C14" s="107"/>
      <c r="D14" s="107"/>
      <c r="E14" s="107"/>
      <c r="F14" s="108"/>
    </row>
    <row r="15" spans="1:10" s="32" customFormat="1" ht="37.5" customHeight="1" x14ac:dyDescent="0.25">
      <c r="A15" s="12" t="s">
        <v>39</v>
      </c>
      <c r="B15" s="13"/>
      <c r="C15" s="95"/>
      <c r="D15" s="95"/>
      <c r="E15" s="95"/>
      <c r="F15" s="96"/>
    </row>
    <row r="16" spans="1:10" ht="8.25" customHeight="1" x14ac:dyDescent="0.25">
      <c r="A16" s="1"/>
    </row>
    <row r="17" spans="1:8" ht="36" customHeight="1" x14ac:dyDescent="0.25">
      <c r="A17" s="128" t="s">
        <v>40</v>
      </c>
      <c r="B17" s="128"/>
      <c r="C17" s="128"/>
      <c r="D17" s="128"/>
      <c r="E17" s="128"/>
      <c r="F17" s="128"/>
      <c r="G17" s="3"/>
    </row>
    <row r="18" spans="1:8" ht="12.6" customHeight="1" x14ac:dyDescent="0.25">
      <c r="A18" s="31"/>
      <c r="B18" s="31"/>
      <c r="C18" s="31"/>
      <c r="D18" s="31"/>
      <c r="E18" s="31"/>
      <c r="F18" s="31"/>
      <c r="G18" s="3"/>
    </row>
    <row r="19" spans="1:8" ht="25.5" customHeight="1" x14ac:dyDescent="0.25">
      <c r="A19" s="118" t="s">
        <v>101</v>
      </c>
      <c r="B19" s="118"/>
      <c r="C19" s="118"/>
      <c r="D19" s="118"/>
      <c r="E19" s="2"/>
      <c r="F19" s="16"/>
      <c r="G19" s="3"/>
    </row>
    <row r="20" spans="1:8" ht="25.5" customHeight="1" x14ac:dyDescent="0.25">
      <c r="A20" s="154" t="s">
        <v>41</v>
      </c>
      <c r="B20" s="154"/>
      <c r="C20" s="28"/>
      <c r="D20" s="28"/>
      <c r="E20" s="28"/>
      <c r="F20" s="40"/>
      <c r="G20" s="3"/>
    </row>
    <row r="21" spans="1:8" ht="25.5" customHeight="1" x14ac:dyDescent="0.25">
      <c r="A21" s="28" t="s">
        <v>42</v>
      </c>
      <c r="B21" s="28"/>
      <c r="C21" s="28"/>
      <c r="D21" s="28"/>
      <c r="E21" s="42"/>
      <c r="F21" s="40"/>
      <c r="G21" s="3"/>
    </row>
    <row r="22" spans="1:8" ht="15" customHeight="1" x14ac:dyDescent="0.25">
      <c r="A22" s="52"/>
      <c r="B22" s="37"/>
      <c r="C22" s="37"/>
      <c r="D22" s="37"/>
      <c r="E22" s="28"/>
      <c r="F22" s="43" t="str">
        <f>IF(F21&gt;F20,"Erreur nombre","")</f>
        <v/>
      </c>
      <c r="G22" s="3"/>
    </row>
    <row r="23" spans="1:8" ht="25.5" customHeight="1" x14ac:dyDescent="0.25">
      <c r="A23" s="120" t="s">
        <v>43</v>
      </c>
      <c r="B23" s="120"/>
      <c r="C23" s="120"/>
      <c r="D23" s="120"/>
      <c r="E23" s="15" t="s">
        <v>44</v>
      </c>
      <c r="F23" s="34"/>
      <c r="G23" s="7"/>
    </row>
    <row r="24" spans="1:8" ht="30" customHeight="1" x14ac:dyDescent="0.25">
      <c r="A24" s="120" t="s">
        <v>45</v>
      </c>
      <c r="B24" s="120"/>
      <c r="C24" s="120"/>
      <c r="D24" s="120"/>
      <c r="E24" s="15" t="s">
        <v>44</v>
      </c>
      <c r="F24" s="34"/>
      <c r="G24" s="7"/>
    </row>
    <row r="25" spans="1:8" ht="25.5" customHeight="1" x14ac:dyDescent="0.25">
      <c r="A25" s="119" t="s">
        <v>46</v>
      </c>
      <c r="B25" s="119"/>
      <c r="C25" s="119"/>
      <c r="D25" s="119"/>
      <c r="E25" s="15"/>
      <c r="F25" s="36" t="e">
        <f>IF(F24&gt;F23,"Erreur heures",F24/F23)</f>
        <v>#DIV/0!</v>
      </c>
      <c r="G25" s="8"/>
    </row>
    <row r="26" spans="1:8" ht="16.5" customHeight="1" x14ac:dyDescent="0.25">
      <c r="A26" s="158" t="s">
        <v>47</v>
      </c>
      <c r="B26" s="158"/>
      <c r="C26" s="158"/>
      <c r="D26" s="158"/>
      <c r="E26" s="158"/>
      <c r="F26" s="158"/>
      <c r="G26" s="3"/>
    </row>
    <row r="27" spans="1:8" ht="25.5" customHeight="1" x14ac:dyDescent="0.25">
      <c r="A27" s="118" t="s">
        <v>48</v>
      </c>
      <c r="B27" s="118"/>
      <c r="C27" s="118"/>
      <c r="D27" s="118"/>
      <c r="E27" s="2"/>
      <c r="F27" s="16"/>
      <c r="G27" s="51"/>
    </row>
    <row r="28" spans="1:8" ht="59.4" customHeight="1" x14ac:dyDescent="0.25">
      <c r="A28" s="157" t="s">
        <v>186</v>
      </c>
      <c r="B28" s="157"/>
      <c r="C28" s="157"/>
      <c r="D28" s="157"/>
      <c r="E28" s="17" t="s">
        <v>49</v>
      </c>
      <c r="F28" s="34"/>
      <c r="G28" s="3"/>
    </row>
    <row r="29" spans="1:8" ht="33" customHeight="1" x14ac:dyDescent="0.25">
      <c r="A29" s="120" t="s">
        <v>50</v>
      </c>
      <c r="B29" s="120"/>
      <c r="C29" s="120"/>
      <c r="D29" s="120"/>
      <c r="E29" s="17" t="s">
        <v>49</v>
      </c>
      <c r="F29" s="14" t="e">
        <f>ROUND(IF($F$28&gt;$F$20*12350,"",$F$28*$F$25)*20,0)/20</f>
        <v>#DIV/0!</v>
      </c>
      <c r="G29" s="135"/>
      <c r="H29" s="136"/>
    </row>
    <row r="30" spans="1:8" ht="16.5" customHeight="1" x14ac:dyDescent="0.25">
      <c r="A30" s="152" t="str">
        <f>IF(F28&gt;F20*12350,"Somme dépasse montant max. autorisé  'Nbre travailleurs x max Fr. 12’350'","")</f>
        <v/>
      </c>
      <c r="B30" s="153"/>
      <c r="C30" s="153"/>
      <c r="D30" s="153"/>
      <c r="E30" s="153"/>
      <c r="F30" s="153"/>
      <c r="G30" s="3"/>
    </row>
    <row r="31" spans="1:8" ht="25.5" customHeight="1" x14ac:dyDescent="0.25">
      <c r="A31" s="118" t="s">
        <v>51</v>
      </c>
      <c r="B31" s="118"/>
      <c r="C31" s="118"/>
      <c r="D31" s="118"/>
      <c r="E31" s="2"/>
      <c r="F31" s="16"/>
      <c r="G31" s="51"/>
    </row>
    <row r="32" spans="1:8" ht="25.5" customHeight="1" x14ac:dyDescent="0.25">
      <c r="A32" s="119" t="s">
        <v>52</v>
      </c>
      <c r="B32" s="119"/>
      <c r="C32" s="119"/>
      <c r="D32" s="119"/>
      <c r="E32" s="17" t="s">
        <v>49</v>
      </c>
      <c r="F32" s="14" t="e">
        <f>ROUND(IF(F29="","",F29*0.8)*20,0)/20</f>
        <v>#DIV/0!</v>
      </c>
      <c r="G32" s="137"/>
      <c r="H32" s="138"/>
    </row>
    <row r="33" spans="1:8" ht="31.5" customHeight="1" thickBot="1" x14ac:dyDescent="0.3">
      <c r="A33" s="120" t="s">
        <v>53</v>
      </c>
      <c r="B33" s="119"/>
      <c r="C33" s="119"/>
      <c r="D33" s="119"/>
      <c r="E33" s="17" t="s">
        <v>49</v>
      </c>
      <c r="F33" s="20" t="e">
        <f>ROUND(IF(F28="","",F29*6.375%)*20,0)/20</f>
        <v>#VALUE!</v>
      </c>
      <c r="G33" s="137"/>
      <c r="H33" s="138"/>
    </row>
    <row r="34" spans="1:8" ht="36" customHeight="1" thickBot="1" x14ac:dyDescent="0.3">
      <c r="A34" s="121" t="s">
        <v>54</v>
      </c>
      <c r="B34" s="122"/>
      <c r="C34" s="122"/>
      <c r="D34" s="122"/>
      <c r="E34" s="19" t="s">
        <v>49</v>
      </c>
      <c r="F34" s="35" t="e">
        <f>IF(F25&lt;0.1,0,ROUND(SUM(F32:F33)*20,0)/20)</f>
        <v>#DIV/0!</v>
      </c>
      <c r="G34" s="139"/>
      <c r="H34" s="138"/>
    </row>
    <row r="35" spans="1:8" ht="15" x14ac:dyDescent="0.25">
      <c r="A35" s="1"/>
      <c r="B35" s="1"/>
      <c r="C35" s="1"/>
      <c r="D35" s="1"/>
      <c r="E35" s="1"/>
      <c r="F35" s="41" t="e">
        <f>IF(F25&lt;0.1,"% mini. heures perdues non atteint","")</f>
        <v>#DIV/0!</v>
      </c>
    </row>
    <row r="36" spans="1:8" ht="15" x14ac:dyDescent="0.25">
      <c r="A36" s="1"/>
      <c r="B36" s="1"/>
      <c r="C36" s="1"/>
      <c r="D36" s="1"/>
      <c r="E36" s="1"/>
      <c r="F36" s="11"/>
    </row>
    <row r="37" spans="1:8" ht="15" x14ac:dyDescent="0.25">
      <c r="A37" s="1"/>
      <c r="B37" s="1"/>
      <c r="C37" s="1"/>
      <c r="D37" s="1"/>
      <c r="E37" s="1"/>
      <c r="F37" s="11"/>
    </row>
    <row r="38" spans="1:8" ht="15" x14ac:dyDescent="0.25">
      <c r="A38" s="1"/>
      <c r="B38" s="1"/>
      <c r="C38" s="1"/>
      <c r="D38" s="1"/>
      <c r="E38" s="1"/>
      <c r="F38" s="11"/>
    </row>
    <row r="39" spans="1:8" x14ac:dyDescent="0.25">
      <c r="A39" s="85" t="s">
        <v>55</v>
      </c>
      <c r="B39" s="54"/>
      <c r="C39" s="54"/>
      <c r="D39" s="54"/>
      <c r="E39" s="54"/>
      <c r="F39" s="55"/>
    </row>
    <row r="40" spans="1:8" ht="48" customHeight="1" x14ac:dyDescent="0.25">
      <c r="A40" s="124" t="s">
        <v>107</v>
      </c>
      <c r="B40" s="124"/>
      <c r="C40" s="124"/>
      <c r="D40" s="124"/>
      <c r="E40" s="124"/>
      <c r="F40" s="124"/>
    </row>
    <row r="41" spans="1:8" ht="60.75" customHeight="1" x14ac:dyDescent="0.25">
      <c r="A41" s="123" t="s">
        <v>187</v>
      </c>
      <c r="B41" s="123"/>
      <c r="C41" s="123"/>
      <c r="D41" s="123"/>
      <c r="E41" s="123"/>
      <c r="F41" s="123"/>
    </row>
    <row r="42" spans="1:8" x14ac:dyDescent="0.25">
      <c r="A42" s="85" t="s">
        <v>108</v>
      </c>
      <c r="B42" s="54"/>
      <c r="C42" s="54"/>
      <c r="D42" s="54"/>
      <c r="E42" s="54"/>
      <c r="F42" s="55"/>
    </row>
    <row r="43" spans="1:8" ht="188.25" customHeight="1" x14ac:dyDescent="0.25">
      <c r="A43" s="145" t="s">
        <v>122</v>
      </c>
      <c r="B43" s="146"/>
      <c r="C43" s="146"/>
      <c r="D43" s="146"/>
      <c r="E43" s="146"/>
      <c r="F43" s="146"/>
    </row>
    <row r="44" spans="1:8" ht="27.6" customHeight="1" x14ac:dyDescent="0.25">
      <c r="A44" s="155" t="s">
        <v>188</v>
      </c>
      <c r="B44" s="156"/>
      <c r="C44" s="156"/>
      <c r="D44" s="156"/>
      <c r="E44" s="156"/>
      <c r="F44" s="156"/>
    </row>
    <row r="45" spans="1:8" ht="58.8" customHeight="1" x14ac:dyDescent="0.25">
      <c r="A45" s="149" t="s">
        <v>189</v>
      </c>
      <c r="B45" s="149"/>
      <c r="C45" s="149"/>
      <c r="D45" s="149"/>
      <c r="E45" s="149"/>
      <c r="F45" s="149"/>
    </row>
    <row r="46" spans="1:8" x14ac:dyDescent="0.25">
      <c r="A46" s="85" t="s">
        <v>149</v>
      </c>
      <c r="B46" s="54"/>
      <c r="C46" s="54"/>
      <c r="D46" s="54"/>
      <c r="E46" s="54"/>
      <c r="F46" s="55"/>
    </row>
    <row r="47" spans="1:8" ht="66" customHeight="1" x14ac:dyDescent="0.25">
      <c r="A47" s="145" t="s">
        <v>153</v>
      </c>
      <c r="B47" s="145"/>
      <c r="C47" s="145"/>
      <c r="D47" s="145"/>
      <c r="E47" s="145"/>
      <c r="F47" s="145"/>
    </row>
    <row r="48" spans="1:8" x14ac:dyDescent="0.25">
      <c r="A48" s="156" t="s">
        <v>190</v>
      </c>
      <c r="B48" s="156"/>
      <c r="C48" s="156"/>
      <c r="D48" s="156"/>
      <c r="E48" s="156"/>
      <c r="F48" s="156"/>
    </row>
    <row r="49" spans="1:6" ht="51" customHeight="1" x14ac:dyDescent="0.25">
      <c r="A49" s="145" t="s">
        <v>123</v>
      </c>
      <c r="B49" s="145"/>
      <c r="C49" s="145"/>
      <c r="D49" s="145"/>
      <c r="E49" s="145"/>
      <c r="F49" s="145"/>
    </row>
    <row r="50" spans="1:6" x14ac:dyDescent="0.25">
      <c r="A50" s="150" t="s">
        <v>93</v>
      </c>
      <c r="B50" s="150"/>
      <c r="C50" s="150"/>
      <c r="D50" s="150"/>
      <c r="E50" s="150"/>
      <c r="F50" s="150"/>
    </row>
    <row r="51" spans="1:6" ht="42.75" customHeight="1" x14ac:dyDescent="0.25">
      <c r="A51" s="124" t="s">
        <v>56</v>
      </c>
      <c r="B51" s="124"/>
      <c r="C51" s="124"/>
      <c r="D51" s="124"/>
      <c r="E51" s="124"/>
      <c r="F51" s="124"/>
    </row>
    <row r="52" spans="1:6" ht="6" customHeight="1" x14ac:dyDescent="0.25">
      <c r="A52" s="56"/>
      <c r="B52" s="56"/>
      <c r="C52" s="56"/>
      <c r="D52" s="56"/>
      <c r="E52" s="56"/>
      <c r="F52" s="57"/>
    </row>
    <row r="53" spans="1:6" ht="14.25" customHeight="1" x14ac:dyDescent="0.25">
      <c r="A53" s="124" t="s">
        <v>109</v>
      </c>
      <c r="B53" s="124"/>
      <c r="C53" s="124"/>
      <c r="D53" s="124"/>
      <c r="E53" s="124"/>
      <c r="F53" s="124"/>
    </row>
    <row r="54" spans="1:6" x14ac:dyDescent="0.25">
      <c r="A54" s="124"/>
      <c r="B54" s="124"/>
      <c r="C54" s="124"/>
      <c r="D54" s="124"/>
      <c r="E54" s="124"/>
      <c r="F54" s="124"/>
    </row>
    <row r="55" spans="1:6" ht="15.75" customHeight="1" x14ac:dyDescent="0.25">
      <c r="A55" s="124"/>
      <c r="B55" s="124"/>
      <c r="C55" s="124"/>
      <c r="D55" s="124"/>
      <c r="E55" s="124"/>
      <c r="F55" s="124"/>
    </row>
    <row r="56" spans="1:6" ht="11.25" customHeight="1" x14ac:dyDescent="0.25">
      <c r="A56" s="54"/>
      <c r="B56" s="54"/>
      <c r="C56" s="54"/>
      <c r="D56" s="54"/>
      <c r="E56" s="54"/>
      <c r="F56" s="55"/>
    </row>
    <row r="57" spans="1:6" x14ac:dyDescent="0.25">
      <c r="A57" s="86" t="s">
        <v>94</v>
      </c>
      <c r="B57" s="56"/>
      <c r="C57" s="56"/>
      <c r="D57" s="56"/>
      <c r="E57" s="56"/>
      <c r="F57" s="57"/>
    </row>
    <row r="58" spans="1:6" ht="45" customHeight="1" x14ac:dyDescent="0.25">
      <c r="A58" s="124" t="s">
        <v>57</v>
      </c>
      <c r="B58" s="124"/>
      <c r="C58" s="124"/>
      <c r="D58" s="124"/>
      <c r="E58" s="124"/>
      <c r="F58" s="124"/>
    </row>
    <row r="59" spans="1:6" ht="11.25" customHeight="1" x14ac:dyDescent="0.25">
      <c r="A59" s="54"/>
      <c r="B59" s="54"/>
      <c r="C59" s="54"/>
      <c r="D59" s="54"/>
      <c r="E59" s="54"/>
      <c r="F59" s="55"/>
    </row>
    <row r="60" spans="1:6" x14ac:dyDescent="0.25">
      <c r="A60" s="147" t="s">
        <v>58</v>
      </c>
      <c r="B60" s="147"/>
      <c r="C60" s="147"/>
      <c r="D60" s="147"/>
      <c r="E60" s="147"/>
      <c r="F60" s="147"/>
    </row>
    <row r="61" spans="1:6" ht="11.25" customHeight="1" x14ac:dyDescent="0.25">
      <c r="A61" s="54"/>
      <c r="B61" s="54"/>
      <c r="C61" s="54"/>
      <c r="D61" s="54"/>
      <c r="E61" s="54"/>
      <c r="F61" s="55"/>
    </row>
    <row r="62" spans="1:6" x14ac:dyDescent="0.25">
      <c r="A62" s="133" t="s">
        <v>95</v>
      </c>
      <c r="B62" s="133"/>
      <c r="C62" s="133"/>
      <c r="D62" s="133"/>
      <c r="E62" s="133"/>
      <c r="F62" s="133"/>
    </row>
    <row r="63" spans="1:6" ht="11.25" customHeight="1" x14ac:dyDescent="0.25">
      <c r="A63" s="54"/>
      <c r="B63" s="54"/>
      <c r="C63" s="54"/>
      <c r="D63" s="54"/>
      <c r="E63" s="54"/>
      <c r="F63" s="55"/>
    </row>
    <row r="64" spans="1:6" x14ac:dyDescent="0.25">
      <c r="A64" s="54" t="s">
        <v>59</v>
      </c>
      <c r="B64" s="54"/>
      <c r="C64" s="54"/>
      <c r="D64" s="54" t="s">
        <v>60</v>
      </c>
      <c r="E64" s="54"/>
      <c r="F64" s="54"/>
    </row>
    <row r="65" spans="1:6" x14ac:dyDescent="0.25">
      <c r="A65" s="125"/>
      <c r="B65" s="125"/>
      <c r="C65" s="54"/>
      <c r="D65" s="54"/>
      <c r="E65" s="54"/>
      <c r="F65" s="54"/>
    </row>
    <row r="66" spans="1:6" x14ac:dyDescent="0.25">
      <c r="A66" s="148"/>
      <c r="B66" s="148"/>
      <c r="C66" s="54"/>
      <c r="D66" s="54"/>
      <c r="E66" s="54"/>
      <c r="F66" s="54"/>
    </row>
    <row r="67" spans="1:6" x14ac:dyDescent="0.25">
      <c r="A67" s="151"/>
      <c r="B67" s="151"/>
      <c r="C67" s="54"/>
      <c r="D67" s="63"/>
      <c r="E67" s="63"/>
      <c r="F67" s="63"/>
    </row>
    <row r="68" spans="1:6" x14ac:dyDescent="0.25">
      <c r="A68" s="64"/>
      <c r="B68" s="64"/>
      <c r="C68" s="64"/>
      <c r="D68" s="64"/>
      <c r="E68" s="64"/>
      <c r="F68" s="64"/>
    </row>
    <row r="69" spans="1:6" ht="39.75" customHeight="1" x14ac:dyDescent="0.25">
      <c r="A69" s="59" t="s">
        <v>61</v>
      </c>
      <c r="B69" s="117" t="s">
        <v>62</v>
      </c>
      <c r="C69" s="117"/>
      <c r="D69" s="117"/>
      <c r="E69" s="117"/>
      <c r="F69" s="117"/>
    </row>
  </sheetData>
  <sheetProtection password="8E1A" sheet="1" objects="1" scenarios="1" selectLockedCells="1"/>
  <mergeCells count="54">
    <mergeCell ref="A19:D19"/>
    <mergeCell ref="A29:D29"/>
    <mergeCell ref="A23:D23"/>
    <mergeCell ref="A24:D24"/>
    <mergeCell ref="A25:D25"/>
    <mergeCell ref="A27:D27"/>
    <mergeCell ref="A28:D28"/>
    <mergeCell ref="A26:F26"/>
    <mergeCell ref="A30:F30"/>
    <mergeCell ref="A20:B20"/>
    <mergeCell ref="A62:F62"/>
    <mergeCell ref="A33:D33"/>
    <mergeCell ref="G33:H33"/>
    <mergeCell ref="G29:H29"/>
    <mergeCell ref="A31:D31"/>
    <mergeCell ref="A32:D32"/>
    <mergeCell ref="G32:H32"/>
    <mergeCell ref="A49:F49"/>
    <mergeCell ref="A47:F47"/>
    <mergeCell ref="A41:F41"/>
    <mergeCell ref="A44:F44"/>
    <mergeCell ref="A48:F48"/>
    <mergeCell ref="B69:F69"/>
    <mergeCell ref="A34:D34"/>
    <mergeCell ref="G34:H34"/>
    <mergeCell ref="A40:F40"/>
    <mergeCell ref="A43:F43"/>
    <mergeCell ref="A51:F51"/>
    <mergeCell ref="A60:F60"/>
    <mergeCell ref="A58:F58"/>
    <mergeCell ref="A65:B65"/>
    <mergeCell ref="A66:B66"/>
    <mergeCell ref="A45:F45"/>
    <mergeCell ref="A50:F50"/>
    <mergeCell ref="A53:F55"/>
    <mergeCell ref="A67:B67"/>
    <mergeCell ref="A1:F1"/>
    <mergeCell ref="D4:F4"/>
    <mergeCell ref="D5:F5"/>
    <mergeCell ref="D6:F6"/>
    <mergeCell ref="D7:F7"/>
    <mergeCell ref="A2:E2"/>
    <mergeCell ref="C15:F15"/>
    <mergeCell ref="A17:F17"/>
    <mergeCell ref="A4:C4"/>
    <mergeCell ref="A5:C5"/>
    <mergeCell ref="A6:C6"/>
    <mergeCell ref="A7:C7"/>
    <mergeCell ref="B8:C8"/>
    <mergeCell ref="B9:C9"/>
    <mergeCell ref="B10:C10"/>
    <mergeCell ref="B11:C11"/>
    <mergeCell ref="A14:F14"/>
    <mergeCell ref="B12:C12"/>
  </mergeCells>
  <conditionalFormatting sqref="F25">
    <cfRule type="containsErrors" dxfId="21" priority="6">
      <formula>ISERROR(F25)</formula>
    </cfRule>
    <cfRule type="cellIs" dxfId="20" priority="10" operator="lessThan">
      <formula>0.1</formula>
    </cfRule>
    <cfRule type="expression" dxfId="19" priority="11">
      <formula>$F$24&gt;$F$23</formula>
    </cfRule>
  </conditionalFormatting>
  <conditionalFormatting sqref="A30">
    <cfRule type="expression" dxfId="18" priority="9">
      <formula>$F$28&gt;$F$20*12350</formula>
    </cfRule>
  </conditionalFormatting>
  <conditionalFormatting sqref="F35">
    <cfRule type="containsErrors" dxfId="17" priority="1">
      <formula>ISERROR(F35)</formula>
    </cfRule>
    <cfRule type="expression" dxfId="16" priority="8">
      <formula>$F$25&lt;0.1</formula>
    </cfRule>
  </conditionalFormatting>
  <conditionalFormatting sqref="F22">
    <cfRule type="expression" dxfId="15" priority="7">
      <formula>$F$21&gt;$F$20</formula>
    </cfRule>
  </conditionalFormatting>
  <conditionalFormatting sqref="F29">
    <cfRule type="containsErrors" dxfId="14" priority="5">
      <formula>ISERROR(F29)</formula>
    </cfRule>
  </conditionalFormatting>
  <conditionalFormatting sqref="F32">
    <cfRule type="containsErrors" dxfId="13" priority="4">
      <formula>ISERROR(F32)</formula>
    </cfRule>
  </conditionalFormatting>
  <conditionalFormatting sqref="F33">
    <cfRule type="containsErrors" dxfId="12" priority="3">
      <formula>ISERROR(F33)</formula>
    </cfRule>
  </conditionalFormatting>
  <conditionalFormatting sqref="F34">
    <cfRule type="containsErrors" dxfId="11" priority="2">
      <formula>ISERROR(F34)</formula>
    </cfRule>
  </conditionalFormatting>
  <pageMargins left="0.39370078740157483" right="0.39370078740157483" top="0.59055118110236227" bottom="0.39370078740157483" header="0.31496062992125984" footer="0.31496062992125984"/>
  <pageSetup paperSize="9" scale="85" fitToHeight="2" orientation="portrait" r:id="rId1"/>
  <headerFooter differentOddEven="1">
    <oddHeader>&amp;L&amp;10Assurance-chômage</oddHeader>
    <oddFooter>&amp;R&amp;9KAE-COVID-19 (V 29.05.2020)</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4"/>
  <sheetViews>
    <sheetView showGridLines="0" zoomScaleNormal="100" workbookViewId="0"/>
  </sheetViews>
  <sheetFormatPr baseColWidth="10" defaultRowHeight="13.8" x14ac:dyDescent="0.25"/>
  <cols>
    <col min="1" max="1" width="95.59765625" style="74" customWidth="1"/>
  </cols>
  <sheetData>
    <row r="1" spans="1:1" ht="36" customHeight="1" x14ac:dyDescent="0.25">
      <c r="A1" s="84" t="s">
        <v>154</v>
      </c>
    </row>
    <row r="2" spans="1:1" x14ac:dyDescent="0.25">
      <c r="A2" s="89" t="s">
        <v>155</v>
      </c>
    </row>
    <row r="3" spans="1:1" ht="165.75" customHeight="1" x14ac:dyDescent="0.25">
      <c r="A3" s="77" t="s">
        <v>160</v>
      </c>
    </row>
    <row r="4" spans="1:1" s="81" customFormat="1" x14ac:dyDescent="0.25">
      <c r="A4" s="80"/>
    </row>
    <row r="5" spans="1:1" ht="55.5" customHeight="1" x14ac:dyDescent="0.25">
      <c r="A5" s="88" t="s">
        <v>161</v>
      </c>
    </row>
    <row r="6" spans="1:1" ht="105" customHeight="1" x14ac:dyDescent="0.25">
      <c r="A6" s="75" t="s">
        <v>162</v>
      </c>
    </row>
    <row r="7" spans="1:1" x14ac:dyDescent="0.25">
      <c r="A7" s="75"/>
    </row>
    <row r="8" spans="1:1" s="76" customFormat="1" ht="50.25" customHeight="1" x14ac:dyDescent="0.25">
      <c r="A8" s="89" t="s">
        <v>163</v>
      </c>
    </row>
    <row r="9" spans="1:1" ht="107.25" customHeight="1" x14ac:dyDescent="0.25">
      <c r="A9" s="78" t="s">
        <v>164</v>
      </c>
    </row>
    <row r="10" spans="1:1" x14ac:dyDescent="0.25">
      <c r="A10" s="75"/>
    </row>
    <row r="11" spans="1:1" s="5" customFormat="1" ht="38.25" customHeight="1" x14ac:dyDescent="0.25">
      <c r="A11" s="90" t="s">
        <v>165</v>
      </c>
    </row>
    <row r="12" spans="1:1" ht="84" customHeight="1" x14ac:dyDescent="0.25">
      <c r="A12" s="79" t="s">
        <v>166</v>
      </c>
    </row>
    <row r="13" spans="1:1" x14ac:dyDescent="0.25">
      <c r="A13" s="79"/>
    </row>
    <row r="14" spans="1:1" s="5" customFormat="1" ht="36" customHeight="1" x14ac:dyDescent="0.25">
      <c r="A14" s="89" t="s">
        <v>156</v>
      </c>
    </row>
    <row r="15" spans="1:1" s="5" customFormat="1" ht="39" customHeight="1" x14ac:dyDescent="0.25">
      <c r="A15" s="78" t="s">
        <v>167</v>
      </c>
    </row>
    <row r="16" spans="1:1" ht="107.25" customHeight="1" x14ac:dyDescent="0.25">
      <c r="A16" s="78" t="s">
        <v>168</v>
      </c>
    </row>
    <row r="17" spans="1:1" ht="97.5" customHeight="1" x14ac:dyDescent="0.25">
      <c r="A17" s="78" t="s">
        <v>169</v>
      </c>
    </row>
    <row r="18" spans="1:1" ht="66" customHeight="1" x14ac:dyDescent="0.25">
      <c r="A18" s="78" t="s">
        <v>170</v>
      </c>
    </row>
    <row r="19" spans="1:1" x14ac:dyDescent="0.25">
      <c r="A19" s="79"/>
    </row>
    <row r="20" spans="1:1" s="5" customFormat="1" ht="61.2" customHeight="1" x14ac:dyDescent="0.25">
      <c r="A20" s="90" t="s">
        <v>171</v>
      </c>
    </row>
    <row r="21" spans="1:1" ht="73.8" customHeight="1" x14ac:dyDescent="0.25">
      <c r="A21" s="92" t="s">
        <v>191</v>
      </c>
    </row>
    <row r="22" spans="1:1" x14ac:dyDescent="0.25">
      <c r="A22" s="79"/>
    </row>
    <row r="23" spans="1:1" ht="51" customHeight="1" x14ac:dyDescent="0.25">
      <c r="A23" s="89" t="s">
        <v>172</v>
      </c>
    </row>
    <row r="24" spans="1:1" ht="24.75" customHeight="1" x14ac:dyDescent="0.25">
      <c r="A24" s="82"/>
    </row>
    <row r="25" spans="1:1" ht="24.75" customHeight="1" x14ac:dyDescent="0.25">
      <c r="A25" s="82"/>
    </row>
    <row r="26" spans="1:1" ht="24.75" customHeight="1" x14ac:dyDescent="0.25">
      <c r="A26" s="82"/>
    </row>
    <row r="27" spans="1:1" ht="24.75" customHeight="1" x14ac:dyDescent="0.25">
      <c r="A27" s="82"/>
    </row>
    <row r="28" spans="1:1" ht="24.75" customHeight="1" x14ac:dyDescent="0.25">
      <c r="A28" s="82"/>
    </row>
    <row r="29" spans="1:1" ht="24.75" customHeight="1" x14ac:dyDescent="0.25">
      <c r="A29" s="83"/>
    </row>
    <row r="30" spans="1:1" ht="24.75" customHeight="1" x14ac:dyDescent="0.25">
      <c r="A30" s="83"/>
    </row>
    <row r="31" spans="1:1" ht="24.75" customHeight="1" x14ac:dyDescent="0.25">
      <c r="A31" s="83"/>
    </row>
    <row r="32" spans="1:1" ht="24.75" customHeight="1" x14ac:dyDescent="0.25">
      <c r="A32" s="83"/>
    </row>
    <row r="33" spans="1:1" ht="24.75" customHeight="1" x14ac:dyDescent="0.25">
      <c r="A33" s="83"/>
    </row>
    <row r="34" spans="1:1" ht="24.75" customHeight="1" x14ac:dyDescent="0.25">
      <c r="A34" s="83"/>
    </row>
    <row r="35" spans="1:1" ht="24.75" customHeight="1" x14ac:dyDescent="0.25">
      <c r="A35" s="83"/>
    </row>
    <row r="36" spans="1:1" ht="24.75" customHeight="1" x14ac:dyDescent="0.25">
      <c r="A36" s="83"/>
    </row>
    <row r="37" spans="1:1" ht="24.75" customHeight="1" x14ac:dyDescent="0.25">
      <c r="A37" s="83"/>
    </row>
    <row r="38" spans="1:1" ht="24.75" customHeight="1" x14ac:dyDescent="0.25">
      <c r="A38" s="83"/>
    </row>
    <row r="39" spans="1:1" ht="24.75" customHeight="1" x14ac:dyDescent="0.25">
      <c r="A39" s="83"/>
    </row>
    <row r="40" spans="1:1" ht="24.75" customHeight="1" x14ac:dyDescent="0.25">
      <c r="A40" s="83"/>
    </row>
    <row r="41" spans="1:1" ht="24.75" customHeight="1" x14ac:dyDescent="0.25">
      <c r="A41" s="83"/>
    </row>
    <row r="42" spans="1:1" ht="24.75" customHeight="1" x14ac:dyDescent="0.25">
      <c r="A42" s="83"/>
    </row>
    <row r="43" spans="1:1" ht="20.25" customHeight="1" x14ac:dyDescent="0.25">
      <c r="A43" s="83"/>
    </row>
    <row r="44" spans="1:1" ht="28.5" customHeight="1" x14ac:dyDescent="0.25">
      <c r="A44" s="83"/>
    </row>
  </sheetData>
  <sheetProtection password="8E1A" sheet="1" objects="1" scenarios="1" selectLockedCells="1" selectUnlockedCells="1"/>
  <pageMargins left="0.51181102362204722" right="0.51181102362204722" top="0.51181102362204722" bottom="0.51181102362204722" header="0.31496062992125984" footer="0.31496062992125984"/>
  <pageSetup paperSize="9" scale="86" fitToHeight="2" orientation="portrait" r:id="rId1"/>
  <headerFooter>
    <oddFooter>&amp;R&amp;9KAE-COVID-19 (V 29.05.2020)</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J65"/>
  <sheetViews>
    <sheetView showGridLines="0" zoomScaleNormal="100" workbookViewId="0">
      <selection activeCell="A4" sqref="A4:C4"/>
    </sheetView>
  </sheetViews>
  <sheetFormatPr baseColWidth="10" defaultColWidth="11" defaultRowHeight="13.8" x14ac:dyDescent="0.25"/>
  <cols>
    <col min="1" max="1" width="17.59765625" customWidth="1"/>
    <col min="2" max="2" width="17.09765625" customWidth="1"/>
    <col min="3" max="3" width="16" customWidth="1"/>
    <col min="4" max="4" width="21.59765625" customWidth="1"/>
    <col min="5" max="5" width="3.5" customWidth="1"/>
    <col min="6" max="6" width="17" customWidth="1"/>
    <col min="7" max="7" width="8.09765625" customWidth="1"/>
  </cols>
  <sheetData>
    <row r="1" spans="1:10" ht="63.6" customHeight="1" x14ac:dyDescent="0.25">
      <c r="A1" s="163" t="s">
        <v>178</v>
      </c>
      <c r="B1" s="164"/>
      <c r="C1" s="164"/>
      <c r="D1" s="164"/>
      <c r="E1" s="164"/>
      <c r="F1" s="164"/>
      <c r="G1" s="4"/>
      <c r="H1" s="4"/>
      <c r="I1" s="4"/>
      <c r="J1" s="5"/>
    </row>
    <row r="2" spans="1:10" ht="18" customHeight="1" x14ac:dyDescent="0.25">
      <c r="A2" s="165" t="s">
        <v>119</v>
      </c>
      <c r="B2" s="165"/>
      <c r="C2" s="165"/>
      <c r="D2" s="165"/>
      <c r="E2" s="165"/>
      <c r="F2" s="165"/>
      <c r="G2" s="4"/>
      <c r="H2" s="4"/>
      <c r="I2" s="4"/>
      <c r="J2" s="5"/>
    </row>
    <row r="3" spans="1:10" s="6" customFormat="1" ht="18.75" customHeight="1" x14ac:dyDescent="0.25">
      <c r="A3" s="66" t="s">
        <v>114</v>
      </c>
      <c r="B3" s="67"/>
      <c r="C3" s="67"/>
      <c r="D3" s="68" t="s">
        <v>63</v>
      </c>
      <c r="E3" s="22"/>
      <c r="F3" s="23"/>
    </row>
    <row r="4" spans="1:10" s="6" customFormat="1" ht="18.75" customHeight="1" x14ac:dyDescent="0.25">
      <c r="A4" s="111"/>
      <c r="B4" s="112"/>
      <c r="C4" s="112"/>
      <c r="D4" s="97"/>
      <c r="E4" s="98"/>
      <c r="F4" s="99"/>
    </row>
    <row r="5" spans="1:10" s="6" customFormat="1" ht="18.75" customHeight="1" x14ac:dyDescent="0.25">
      <c r="A5" s="111"/>
      <c r="B5" s="112"/>
      <c r="C5" s="112"/>
      <c r="D5" s="100"/>
      <c r="E5" s="101"/>
      <c r="F5" s="102"/>
    </row>
    <row r="6" spans="1:10" s="6" customFormat="1" ht="18.75" customHeight="1" x14ac:dyDescent="0.25">
      <c r="A6" s="111"/>
      <c r="B6" s="112"/>
      <c r="C6" s="112"/>
      <c r="D6" s="100"/>
      <c r="E6" s="101"/>
      <c r="F6" s="102"/>
    </row>
    <row r="7" spans="1:10" s="6" customFormat="1" ht="18.75" customHeight="1" x14ac:dyDescent="0.25">
      <c r="A7" s="111"/>
      <c r="B7" s="112"/>
      <c r="C7" s="112"/>
      <c r="D7" s="103"/>
      <c r="E7" s="104"/>
      <c r="F7" s="105"/>
    </row>
    <row r="8" spans="1:10" s="6" customFormat="1" ht="18.75" customHeight="1" x14ac:dyDescent="0.25">
      <c r="A8" s="69" t="s">
        <v>64</v>
      </c>
      <c r="B8" s="114"/>
      <c r="C8" s="115"/>
      <c r="D8" s="48"/>
      <c r="E8" s="24"/>
      <c r="F8" s="25"/>
    </row>
    <row r="9" spans="1:10" s="6" customFormat="1" ht="18.75" customHeight="1" x14ac:dyDescent="0.25">
      <c r="A9" s="70" t="s">
        <v>65</v>
      </c>
      <c r="B9" s="109"/>
      <c r="C9" s="110"/>
      <c r="D9" s="49"/>
      <c r="E9" s="29"/>
      <c r="F9" s="30"/>
    </row>
    <row r="10" spans="1:10" s="6" customFormat="1" ht="18.75" customHeight="1" x14ac:dyDescent="0.25">
      <c r="A10" s="69" t="s">
        <v>66</v>
      </c>
      <c r="B10" s="114"/>
      <c r="C10" s="114"/>
      <c r="D10" s="49"/>
      <c r="E10" s="29"/>
      <c r="F10" s="30"/>
    </row>
    <row r="11" spans="1:10" s="6" customFormat="1" ht="18.75" customHeight="1" x14ac:dyDescent="0.25">
      <c r="A11" s="69" t="s">
        <v>67</v>
      </c>
      <c r="B11" s="114"/>
      <c r="C11" s="114"/>
      <c r="D11" s="49"/>
      <c r="E11" s="29"/>
      <c r="F11" s="30"/>
    </row>
    <row r="12" spans="1:10" s="6" customFormat="1" ht="18.75" customHeight="1" x14ac:dyDescent="0.25">
      <c r="A12" s="26" t="s">
        <v>102</v>
      </c>
      <c r="B12" s="114"/>
      <c r="C12" s="114"/>
      <c r="D12" s="49"/>
      <c r="E12" s="29"/>
      <c r="F12" s="30"/>
    </row>
    <row r="13" spans="1:10" s="6" customFormat="1" ht="18.75" customHeight="1" x14ac:dyDescent="0.25">
      <c r="A13" s="69" t="s">
        <v>68</v>
      </c>
      <c r="B13" s="24"/>
      <c r="C13" s="29"/>
      <c r="D13" s="49"/>
      <c r="E13" s="29"/>
      <c r="F13" s="30"/>
    </row>
    <row r="14" spans="1:10" s="6" customFormat="1" ht="21.75" customHeight="1" x14ac:dyDescent="0.25">
      <c r="A14" s="106"/>
      <c r="B14" s="107"/>
      <c r="C14" s="107"/>
      <c r="D14" s="107"/>
      <c r="E14" s="107"/>
      <c r="F14" s="108"/>
    </row>
    <row r="15" spans="1:10" s="32" customFormat="1" ht="37.5" customHeight="1" x14ac:dyDescent="0.25">
      <c r="A15" s="12" t="s">
        <v>69</v>
      </c>
      <c r="B15" s="13"/>
      <c r="C15" s="95"/>
      <c r="D15" s="95"/>
      <c r="E15" s="95"/>
      <c r="F15" s="96"/>
    </row>
    <row r="16" spans="1:10" ht="8.25" customHeight="1" x14ac:dyDescent="0.25">
      <c r="A16" s="1"/>
    </row>
    <row r="17" spans="1:8" ht="36" customHeight="1" x14ac:dyDescent="0.25">
      <c r="A17" s="160" t="s">
        <v>115</v>
      </c>
      <c r="B17" s="160"/>
      <c r="C17" s="160"/>
      <c r="D17" s="160"/>
      <c r="E17" s="160"/>
      <c r="F17" s="160"/>
      <c r="G17" s="3"/>
    </row>
    <row r="18" spans="1:8" ht="12.6" customHeight="1" x14ac:dyDescent="0.25">
      <c r="A18" s="31"/>
      <c r="B18" s="31"/>
      <c r="C18" s="31"/>
      <c r="D18" s="31"/>
      <c r="E18" s="31"/>
      <c r="F18" s="31"/>
      <c r="G18" s="3"/>
    </row>
    <row r="19" spans="1:8" ht="25.5" customHeight="1" x14ac:dyDescent="0.25">
      <c r="A19" s="159" t="s">
        <v>70</v>
      </c>
      <c r="B19" s="159"/>
      <c r="C19" s="159"/>
      <c r="D19" s="159"/>
      <c r="E19" s="71"/>
      <c r="F19" s="16"/>
      <c r="G19" s="3"/>
    </row>
    <row r="20" spans="1:8" ht="25.5" customHeight="1" x14ac:dyDescent="0.25">
      <c r="A20" s="60" t="s">
        <v>71</v>
      </c>
      <c r="B20" s="9"/>
      <c r="C20" s="9"/>
      <c r="D20" s="9"/>
      <c r="E20" s="3"/>
      <c r="F20" s="40"/>
      <c r="G20" s="3"/>
    </row>
    <row r="21" spans="1:8" ht="25.5" customHeight="1" x14ac:dyDescent="0.25">
      <c r="A21" s="60" t="s">
        <v>88</v>
      </c>
      <c r="B21" s="9"/>
      <c r="C21" s="9"/>
      <c r="D21" s="161" t="str">
        <f>IF($F$21&gt;$F$20,"Fehler Anzahl","")</f>
        <v/>
      </c>
      <c r="E21" s="162"/>
      <c r="F21" s="40"/>
      <c r="G21" s="3"/>
    </row>
    <row r="22" spans="1:8" ht="15" customHeight="1" x14ac:dyDescent="0.25">
      <c r="A22" s="60"/>
      <c r="B22" s="9"/>
      <c r="C22" s="9"/>
      <c r="D22" s="9"/>
      <c r="E22" s="3"/>
      <c r="F22" s="38"/>
      <c r="G22" s="3"/>
    </row>
    <row r="23" spans="1:8" ht="25.5" customHeight="1" x14ac:dyDescent="0.25">
      <c r="A23" s="120" t="s">
        <v>116</v>
      </c>
      <c r="B23" s="120"/>
      <c r="C23" s="120"/>
      <c r="D23" s="120"/>
      <c r="E23" s="15" t="s">
        <v>72</v>
      </c>
      <c r="F23" s="34"/>
      <c r="G23" s="7"/>
    </row>
    <row r="24" spans="1:8" ht="25.5" customHeight="1" x14ac:dyDescent="0.25">
      <c r="A24" s="120" t="s">
        <v>117</v>
      </c>
      <c r="B24" s="120"/>
      <c r="C24" s="120"/>
      <c r="D24" s="120"/>
      <c r="E24" s="15" t="s">
        <v>72</v>
      </c>
      <c r="F24" s="34"/>
      <c r="G24" s="7"/>
    </row>
    <row r="25" spans="1:8" ht="25.5" customHeight="1" x14ac:dyDescent="0.25">
      <c r="A25" s="119" t="s">
        <v>73</v>
      </c>
      <c r="B25" s="119"/>
      <c r="C25" s="119"/>
      <c r="D25" s="119"/>
      <c r="E25" s="15"/>
      <c r="F25" s="36" t="e">
        <f>IF(F24&gt;F23,"Errore Ore",F24/F23)</f>
        <v>#DIV/0!</v>
      </c>
      <c r="G25" s="8"/>
    </row>
    <row r="26" spans="1:8" ht="16.5" customHeight="1" x14ac:dyDescent="0.25">
      <c r="A26" s="3"/>
      <c r="B26" s="3"/>
      <c r="C26" s="3"/>
      <c r="D26" s="3"/>
      <c r="E26" s="3"/>
      <c r="F26" s="72" t="s">
        <v>74</v>
      </c>
      <c r="G26" s="9"/>
    </row>
    <row r="27" spans="1:8" ht="25.5" customHeight="1" x14ac:dyDescent="0.25">
      <c r="A27" s="159" t="s">
        <v>75</v>
      </c>
      <c r="B27" s="159"/>
      <c r="C27" s="159"/>
      <c r="D27" s="159"/>
      <c r="E27" s="71"/>
      <c r="F27" s="73"/>
      <c r="G27" s="61"/>
    </row>
    <row r="28" spans="1:8" ht="60.6" customHeight="1" x14ac:dyDescent="0.25">
      <c r="A28" s="157" t="s">
        <v>192</v>
      </c>
      <c r="B28" s="157"/>
      <c r="C28" s="157"/>
      <c r="D28" s="157"/>
      <c r="E28" s="15" t="s">
        <v>14</v>
      </c>
      <c r="F28" s="34"/>
      <c r="G28" s="3"/>
    </row>
    <row r="29" spans="1:8" ht="25.5" customHeight="1" x14ac:dyDescent="0.25">
      <c r="A29" s="120" t="s">
        <v>76</v>
      </c>
      <c r="B29" s="120"/>
      <c r="C29" s="120"/>
      <c r="D29" s="120"/>
      <c r="E29" s="15" t="s">
        <v>14</v>
      </c>
      <c r="F29" s="14" t="e">
        <f>ROUND(IF(F28&gt;F20*12350,"",F28*F25)*20,0)/20</f>
        <v>#DIV/0!</v>
      </c>
      <c r="G29" s="135"/>
      <c r="H29" s="136"/>
    </row>
    <row r="30" spans="1:8" ht="29.25" customHeight="1" x14ac:dyDescent="0.25">
      <c r="A30" s="166" t="str">
        <f>IF($F$28&gt;$F$20*12350,"AHV-pflichtige Lohnsumme übersteigt max. möglichen Betrag   'Anzahl Arbeitnehmende x max. Fr. 12'350'","")</f>
        <v/>
      </c>
      <c r="B30" s="166"/>
      <c r="C30" s="166"/>
      <c r="D30" s="166"/>
      <c r="E30" s="166"/>
      <c r="F30" s="166"/>
      <c r="G30" s="3"/>
    </row>
    <row r="31" spans="1:8" ht="25.5" customHeight="1" x14ac:dyDescent="0.25">
      <c r="A31" s="159" t="s">
        <v>77</v>
      </c>
      <c r="B31" s="159"/>
      <c r="C31" s="159"/>
      <c r="D31" s="159"/>
      <c r="E31" s="71"/>
      <c r="F31" s="16"/>
      <c r="G31" s="61"/>
    </row>
    <row r="32" spans="1:8" ht="25.5" customHeight="1" x14ac:dyDescent="0.25">
      <c r="A32" s="119" t="s">
        <v>78</v>
      </c>
      <c r="B32" s="119"/>
      <c r="C32" s="119"/>
      <c r="D32" s="119"/>
      <c r="E32" s="15" t="s">
        <v>14</v>
      </c>
      <c r="F32" s="14" t="e">
        <f>ROUND(IF(F29="","",F29*0.8)*20,0)/20</f>
        <v>#DIV/0!</v>
      </c>
      <c r="G32" s="137"/>
      <c r="H32" s="138"/>
    </row>
    <row r="33" spans="1:8" ht="31.5" customHeight="1" thickBot="1" x14ac:dyDescent="0.3">
      <c r="A33" s="120" t="s">
        <v>118</v>
      </c>
      <c r="B33" s="119"/>
      <c r="C33" s="119"/>
      <c r="D33" s="119"/>
      <c r="E33" s="15" t="s">
        <v>14</v>
      </c>
      <c r="F33" s="20" t="e">
        <f>ROUND(IF(F28="","",F29*6.375%)*20,0)/20</f>
        <v>#VALUE!</v>
      </c>
      <c r="G33" s="137"/>
      <c r="H33" s="138"/>
    </row>
    <row r="34" spans="1:8" ht="36" customHeight="1" thickBot="1" x14ac:dyDescent="0.3">
      <c r="A34" s="121" t="s">
        <v>79</v>
      </c>
      <c r="B34" s="122"/>
      <c r="C34" s="122"/>
      <c r="D34" s="122"/>
      <c r="E34" s="19" t="s">
        <v>14</v>
      </c>
      <c r="F34" s="35" t="e">
        <f>IF(F25&lt;0.1,0,ROUND(SUM(F32:F33)*20,0)/20)</f>
        <v>#DIV/0!</v>
      </c>
      <c r="G34" s="139"/>
      <c r="H34" s="138"/>
    </row>
    <row r="35" spans="1:8" ht="15" x14ac:dyDescent="0.25">
      <c r="A35" s="1"/>
      <c r="B35" s="1"/>
      <c r="C35" s="1"/>
      <c r="D35" s="1"/>
      <c r="E35" s="1"/>
      <c r="F35" s="41" t="e">
        <f>IF(F25&lt;0.1,"Perdita di lavoro minima non raggiunta","")</f>
        <v>#DIV/0!</v>
      </c>
    </row>
    <row r="36" spans="1:8" x14ac:dyDescent="0.25">
      <c r="A36" s="44"/>
      <c r="B36" s="44"/>
      <c r="C36" s="44"/>
      <c r="D36" s="44"/>
      <c r="E36" s="44"/>
      <c r="F36" s="45"/>
    </row>
    <row r="37" spans="1:8" x14ac:dyDescent="0.25">
      <c r="A37" s="44"/>
      <c r="B37" s="44"/>
      <c r="C37" s="44"/>
      <c r="D37" s="44"/>
      <c r="E37" s="44"/>
      <c r="F37" s="45"/>
    </row>
    <row r="38" spans="1:8" x14ac:dyDescent="0.25">
      <c r="A38" s="85" t="s">
        <v>80</v>
      </c>
      <c r="B38" s="54"/>
      <c r="C38" s="54"/>
      <c r="D38" s="54"/>
      <c r="E38" s="54"/>
      <c r="F38" s="55"/>
    </row>
    <row r="39" spans="1:8" ht="43.8" customHeight="1" x14ac:dyDescent="0.25">
      <c r="A39" s="123" t="s">
        <v>121</v>
      </c>
      <c r="B39" s="123"/>
      <c r="C39" s="123"/>
      <c r="D39" s="123"/>
      <c r="E39" s="123"/>
      <c r="F39" s="123"/>
    </row>
    <row r="40" spans="1:8" ht="46.2" customHeight="1" x14ac:dyDescent="0.25">
      <c r="A40" s="123" t="s">
        <v>193</v>
      </c>
      <c r="B40" s="123"/>
      <c r="C40" s="123"/>
      <c r="D40" s="123"/>
      <c r="E40" s="123"/>
      <c r="F40" s="123"/>
    </row>
    <row r="41" spans="1:8" x14ac:dyDescent="0.25">
      <c r="A41" s="86" t="s">
        <v>110</v>
      </c>
      <c r="B41" s="56"/>
      <c r="C41" s="56"/>
      <c r="D41" s="56"/>
      <c r="E41" s="56"/>
      <c r="F41" s="57"/>
    </row>
    <row r="42" spans="1:8" ht="166.5" customHeight="1" x14ac:dyDescent="0.25">
      <c r="A42" s="124" t="s">
        <v>111</v>
      </c>
      <c r="B42" s="124"/>
      <c r="C42" s="124"/>
      <c r="D42" s="124"/>
      <c r="E42" s="124"/>
      <c r="F42" s="124"/>
    </row>
    <row r="43" spans="1:8" ht="30.6" customHeight="1" x14ac:dyDescent="0.25">
      <c r="A43" s="168" t="s">
        <v>194</v>
      </c>
      <c r="B43" s="168"/>
      <c r="C43" s="168"/>
      <c r="D43" s="168"/>
      <c r="E43" s="168"/>
      <c r="F43" s="168"/>
    </row>
    <row r="44" spans="1:8" ht="55.2" customHeight="1" x14ac:dyDescent="0.25">
      <c r="A44" s="124" t="s">
        <v>195</v>
      </c>
      <c r="B44" s="124"/>
      <c r="C44" s="124"/>
      <c r="D44" s="124"/>
      <c r="E44" s="124"/>
      <c r="F44" s="124"/>
    </row>
    <row r="45" spans="1:8" x14ac:dyDescent="0.25">
      <c r="A45" s="87" t="s">
        <v>150</v>
      </c>
      <c r="B45" s="56"/>
      <c r="C45" s="56"/>
      <c r="D45" s="56"/>
      <c r="E45" s="56"/>
      <c r="F45" s="57"/>
    </row>
    <row r="46" spans="1:8" ht="64.5" customHeight="1" x14ac:dyDescent="0.25">
      <c r="A46" s="124" t="s">
        <v>151</v>
      </c>
      <c r="B46" s="124"/>
      <c r="C46" s="124"/>
      <c r="D46" s="124"/>
      <c r="E46" s="124"/>
      <c r="F46" s="124"/>
    </row>
    <row r="47" spans="1:8" ht="16.5" customHeight="1" x14ac:dyDescent="0.25">
      <c r="A47" s="150" t="s">
        <v>196</v>
      </c>
      <c r="B47" s="150"/>
      <c r="C47" s="150"/>
      <c r="D47" s="150"/>
      <c r="E47" s="150"/>
      <c r="F47" s="150"/>
    </row>
    <row r="48" spans="1:8" ht="51" customHeight="1" x14ac:dyDescent="0.25">
      <c r="A48" s="124" t="s">
        <v>112</v>
      </c>
      <c r="B48" s="124"/>
      <c r="C48" s="124"/>
      <c r="D48" s="124"/>
      <c r="E48" s="124"/>
      <c r="F48" s="124"/>
    </row>
    <row r="49" spans="1:6" x14ac:dyDescent="0.25">
      <c r="A49" s="167" t="s">
        <v>97</v>
      </c>
      <c r="B49" s="167"/>
      <c r="C49" s="167"/>
      <c r="D49" s="167"/>
      <c r="E49" s="167"/>
      <c r="F49" s="167"/>
    </row>
    <row r="50" spans="1:6" ht="31.5" customHeight="1" x14ac:dyDescent="0.25">
      <c r="A50" s="146" t="s">
        <v>81</v>
      </c>
      <c r="B50" s="146"/>
      <c r="C50" s="146"/>
      <c r="D50" s="146"/>
      <c r="E50" s="146"/>
      <c r="F50" s="146"/>
    </row>
    <row r="51" spans="1:6" ht="9" customHeight="1" x14ac:dyDescent="0.25">
      <c r="A51" s="62"/>
      <c r="B51" s="56"/>
      <c r="C51" s="56"/>
      <c r="D51" s="56"/>
      <c r="E51" s="56"/>
      <c r="F51" s="57"/>
    </row>
    <row r="52" spans="1:6" ht="50.25" customHeight="1" x14ac:dyDescent="0.25">
      <c r="A52" s="146" t="s">
        <v>113</v>
      </c>
      <c r="B52" s="146"/>
      <c r="C52" s="146"/>
      <c r="D52" s="146"/>
      <c r="E52" s="146"/>
      <c r="F52" s="146"/>
    </row>
    <row r="53" spans="1:6" x14ac:dyDescent="0.25">
      <c r="A53" s="65" t="s">
        <v>96</v>
      </c>
      <c r="B53" s="54"/>
      <c r="C53" s="54"/>
      <c r="D53" s="54"/>
      <c r="E53" s="54"/>
      <c r="F53" s="55"/>
    </row>
    <row r="54" spans="1:6" ht="48.75" customHeight="1" x14ac:dyDescent="0.25">
      <c r="A54" s="146" t="s">
        <v>82</v>
      </c>
      <c r="B54" s="146"/>
      <c r="C54" s="146"/>
      <c r="D54" s="146"/>
      <c r="E54" s="146"/>
      <c r="F54" s="146"/>
    </row>
    <row r="55" spans="1:6" x14ac:dyDescent="0.25">
      <c r="A55" s="54" t="s">
        <v>83</v>
      </c>
      <c r="B55" s="54"/>
      <c r="C55" s="54"/>
      <c r="D55" s="54"/>
      <c r="E55" s="54"/>
      <c r="F55" s="55"/>
    </row>
    <row r="56" spans="1:6" x14ac:dyDescent="0.25">
      <c r="A56" s="54"/>
      <c r="B56" s="54"/>
      <c r="C56" s="54"/>
      <c r="D56" s="54"/>
      <c r="E56" s="54"/>
      <c r="F56" s="55"/>
    </row>
    <row r="57" spans="1:6" ht="29.25" customHeight="1" x14ac:dyDescent="0.25">
      <c r="A57" s="169" t="s">
        <v>98</v>
      </c>
      <c r="B57" s="169"/>
      <c r="C57" s="169"/>
      <c r="D57" s="169"/>
      <c r="E57" s="169"/>
      <c r="F57" s="169"/>
    </row>
    <row r="58" spans="1:6" ht="6" customHeight="1" x14ac:dyDescent="0.25">
      <c r="A58" s="54"/>
      <c r="B58" s="54"/>
      <c r="C58" s="54"/>
      <c r="D58" s="54"/>
      <c r="E58" s="54"/>
      <c r="F58" s="55"/>
    </row>
    <row r="59" spans="1:6" x14ac:dyDescent="0.25">
      <c r="A59" s="54" t="s">
        <v>84</v>
      </c>
      <c r="B59" s="54"/>
      <c r="C59" s="54"/>
      <c r="D59" s="54" t="s">
        <v>85</v>
      </c>
      <c r="E59" s="54"/>
      <c r="F59" s="54"/>
    </row>
    <row r="60" spans="1:6" x14ac:dyDescent="0.25">
      <c r="A60" s="125"/>
      <c r="B60" s="125"/>
      <c r="C60" s="54"/>
      <c r="D60" s="54"/>
      <c r="E60" s="54"/>
      <c r="F60" s="54"/>
    </row>
    <row r="61" spans="1:6" ht="15" customHeight="1" x14ac:dyDescent="0.25">
      <c r="A61" s="131" t="s">
        <v>22</v>
      </c>
      <c r="B61" s="131"/>
      <c r="C61" s="58"/>
      <c r="D61" s="58"/>
      <c r="E61" s="58"/>
      <c r="F61" s="58"/>
    </row>
    <row r="62" spans="1:6" x14ac:dyDescent="0.25">
      <c r="A62" s="54"/>
      <c r="B62" s="54"/>
      <c r="C62" s="54"/>
      <c r="D62" s="54"/>
      <c r="E62" s="54"/>
      <c r="F62" s="55"/>
    </row>
    <row r="63" spans="1:6" ht="32.25" customHeight="1" x14ac:dyDescent="0.25">
      <c r="A63" s="59" t="s">
        <v>86</v>
      </c>
      <c r="B63" s="117" t="s">
        <v>87</v>
      </c>
      <c r="C63" s="117"/>
      <c r="D63" s="117"/>
      <c r="E63" s="117"/>
      <c r="F63" s="117"/>
    </row>
    <row r="64" spans="1:6" ht="15" x14ac:dyDescent="0.25">
      <c r="A64" s="33"/>
      <c r="B64" s="33"/>
      <c r="C64" s="33"/>
      <c r="D64" s="33"/>
      <c r="E64" s="33"/>
      <c r="F64" s="33"/>
    </row>
    <row r="65" spans="1:6" ht="15" x14ac:dyDescent="0.25">
      <c r="A65" s="33"/>
      <c r="B65" s="33"/>
      <c r="C65" s="33"/>
      <c r="D65" s="33"/>
      <c r="E65" s="33"/>
      <c r="F65" s="33"/>
    </row>
  </sheetData>
  <sheetProtection password="8E1A" sheet="1" objects="1" scenarios="1" selectLockedCells="1"/>
  <mergeCells count="51">
    <mergeCell ref="A40:F40"/>
    <mergeCell ref="A43:F43"/>
    <mergeCell ref="A47:F47"/>
    <mergeCell ref="A50:F50"/>
    <mergeCell ref="A57:F57"/>
    <mergeCell ref="A42:F42"/>
    <mergeCell ref="A44:F44"/>
    <mergeCell ref="A48:F48"/>
    <mergeCell ref="A60:B60"/>
    <mergeCell ref="A61:B61"/>
    <mergeCell ref="A49:F49"/>
    <mergeCell ref="A54:F54"/>
    <mergeCell ref="B63:F63"/>
    <mergeCell ref="A52:F52"/>
    <mergeCell ref="G33:H33"/>
    <mergeCell ref="A34:D34"/>
    <mergeCell ref="G34:H34"/>
    <mergeCell ref="A39:F39"/>
    <mergeCell ref="A29:D29"/>
    <mergeCell ref="G29:H29"/>
    <mergeCell ref="A31:D31"/>
    <mergeCell ref="A32:D32"/>
    <mergeCell ref="G32:H32"/>
    <mergeCell ref="A30:F30"/>
    <mergeCell ref="A33:D33"/>
    <mergeCell ref="A1:F1"/>
    <mergeCell ref="D4:F4"/>
    <mergeCell ref="D5:F5"/>
    <mergeCell ref="D6:F6"/>
    <mergeCell ref="D7:F7"/>
    <mergeCell ref="A2:F2"/>
    <mergeCell ref="A4:C4"/>
    <mergeCell ref="A5:C5"/>
    <mergeCell ref="A6:C6"/>
    <mergeCell ref="A7:C7"/>
    <mergeCell ref="A27:D27"/>
    <mergeCell ref="A28:D28"/>
    <mergeCell ref="A46:F46"/>
    <mergeCell ref="B8:C8"/>
    <mergeCell ref="B9:C9"/>
    <mergeCell ref="B10:C10"/>
    <mergeCell ref="B11:C11"/>
    <mergeCell ref="A19:D19"/>
    <mergeCell ref="A14:F14"/>
    <mergeCell ref="C15:F15"/>
    <mergeCell ref="A17:F17"/>
    <mergeCell ref="B12:C12"/>
    <mergeCell ref="D21:E21"/>
    <mergeCell ref="A23:D23"/>
    <mergeCell ref="A24:D24"/>
    <mergeCell ref="A25:D25"/>
  </mergeCells>
  <conditionalFormatting sqref="F33">
    <cfRule type="containsErrors" dxfId="10" priority="6">
      <formula>ISERROR(F33)</formula>
    </cfRule>
  </conditionalFormatting>
  <conditionalFormatting sqref="F34">
    <cfRule type="containsErrors" dxfId="9" priority="5">
      <formula>ISERROR(F34)</formula>
    </cfRule>
  </conditionalFormatting>
  <conditionalFormatting sqref="F25">
    <cfRule type="containsErrors" dxfId="8" priority="8">
      <formula>ISERROR(F25)</formula>
    </cfRule>
    <cfRule type="cellIs" dxfId="7" priority="10" operator="lessThan">
      <formula>0.1</formula>
    </cfRule>
    <cfRule type="expression" dxfId="6" priority="11">
      <formula>$F$24&gt;$F$23</formula>
    </cfRule>
  </conditionalFormatting>
  <conditionalFormatting sqref="F35">
    <cfRule type="containsErrors" dxfId="5" priority="4">
      <formula>ISERROR(F35)</formula>
    </cfRule>
    <cfRule type="expression" dxfId="4" priority="9">
      <formula>$F$25&lt;0.1</formula>
    </cfRule>
  </conditionalFormatting>
  <conditionalFormatting sqref="F32">
    <cfRule type="containsErrors" dxfId="3" priority="7">
      <formula>ISERROR(F32)</formula>
    </cfRule>
  </conditionalFormatting>
  <conditionalFormatting sqref="A30">
    <cfRule type="expression" dxfId="2" priority="2">
      <formula>$F$28&gt;$F$20*12350</formula>
    </cfRule>
  </conditionalFormatting>
  <conditionalFormatting sqref="D21:E21">
    <cfRule type="expression" dxfId="1" priority="3">
      <formula>$F$21&gt;$F$20</formula>
    </cfRule>
  </conditionalFormatting>
  <conditionalFormatting sqref="F29">
    <cfRule type="containsErrors" dxfId="0" priority="1">
      <formula>ISERROR(F29)</formula>
    </cfRule>
  </conditionalFormatting>
  <pageMargins left="0.39370078740157483" right="0.39370078740157483" top="0.59055118110236227" bottom="0.39370078740157483" header="0.31496062992125984" footer="0.31496062992125984"/>
  <pageSetup paperSize="9" scale="89" fitToHeight="2" orientation="portrait" r:id="rId1"/>
  <headerFooter differentOddEven="1">
    <oddHeader>&amp;L&amp;10Assicurazione contro la disoccupazione</oddHeader>
    <oddFooter>&amp;R&amp;9KAE-COVID-19 (V 29.05.2020)</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5"/>
  <sheetViews>
    <sheetView showGridLines="0" zoomScaleNormal="100" workbookViewId="0"/>
  </sheetViews>
  <sheetFormatPr baseColWidth="10" defaultRowHeight="13.8" x14ac:dyDescent="0.25"/>
  <cols>
    <col min="1" max="1" width="95.09765625" style="74" customWidth="1"/>
  </cols>
  <sheetData>
    <row r="1" spans="1:1" ht="36" customHeight="1" x14ac:dyDescent="0.25">
      <c r="A1" s="84" t="s">
        <v>179</v>
      </c>
    </row>
    <row r="2" spans="1:1" ht="21" customHeight="1" x14ac:dyDescent="0.25">
      <c r="A2" s="89" t="s">
        <v>138</v>
      </c>
    </row>
    <row r="3" spans="1:1" ht="138" x14ac:dyDescent="0.25">
      <c r="A3" s="77" t="s">
        <v>173</v>
      </c>
    </row>
    <row r="4" spans="1:1" s="81" customFormat="1" x14ac:dyDescent="0.25">
      <c r="A4" s="80"/>
    </row>
    <row r="5" spans="1:1" ht="51" customHeight="1" x14ac:dyDescent="0.25">
      <c r="A5" s="88" t="s">
        <v>139</v>
      </c>
    </row>
    <row r="6" spans="1:1" ht="99.75" customHeight="1" x14ac:dyDescent="0.25">
      <c r="A6" s="75" t="s">
        <v>174</v>
      </c>
    </row>
    <row r="7" spans="1:1" x14ac:dyDescent="0.25">
      <c r="A7" s="75"/>
    </row>
    <row r="8" spans="1:1" s="76" customFormat="1" ht="51" customHeight="1" x14ac:dyDescent="0.25">
      <c r="A8" s="89" t="s">
        <v>140</v>
      </c>
    </row>
    <row r="9" spans="1:1" ht="105.75" customHeight="1" x14ac:dyDescent="0.25">
      <c r="A9" s="77" t="s">
        <v>175</v>
      </c>
    </row>
    <row r="10" spans="1:1" x14ac:dyDescent="0.25">
      <c r="A10" s="75"/>
    </row>
    <row r="11" spans="1:1" s="5" customFormat="1" ht="27.6" x14ac:dyDescent="0.25">
      <c r="A11" s="90" t="s">
        <v>141</v>
      </c>
    </row>
    <row r="12" spans="1:1" ht="75.75" customHeight="1" x14ac:dyDescent="0.25">
      <c r="A12" s="80" t="s">
        <v>176</v>
      </c>
    </row>
    <row r="13" spans="1:1" x14ac:dyDescent="0.25">
      <c r="A13" s="80"/>
    </row>
    <row r="14" spans="1:1" s="5" customFormat="1" ht="31.5" customHeight="1" x14ac:dyDescent="0.25">
      <c r="A14" s="89" t="s">
        <v>142</v>
      </c>
    </row>
    <row r="15" spans="1:1" s="5" customFormat="1" ht="39.75" customHeight="1" x14ac:dyDescent="0.25">
      <c r="A15" s="77" t="s">
        <v>158</v>
      </c>
    </row>
    <row r="16" spans="1:1" ht="105" customHeight="1" x14ac:dyDescent="0.25">
      <c r="A16" s="77" t="s">
        <v>157</v>
      </c>
    </row>
    <row r="17" spans="1:1" ht="91.5" customHeight="1" x14ac:dyDescent="0.25">
      <c r="A17" s="77" t="s">
        <v>143</v>
      </c>
    </row>
    <row r="18" spans="1:1" ht="62.4" customHeight="1" x14ac:dyDescent="0.25">
      <c r="A18" s="77" t="s">
        <v>177</v>
      </c>
    </row>
    <row r="19" spans="1:1" x14ac:dyDescent="0.25">
      <c r="A19" s="80"/>
    </row>
    <row r="20" spans="1:1" ht="48.75" customHeight="1" x14ac:dyDescent="0.25">
      <c r="A20" s="90" t="s">
        <v>144</v>
      </c>
    </row>
    <row r="21" spans="1:1" s="5" customFormat="1" ht="72" customHeight="1" x14ac:dyDescent="0.25">
      <c r="A21" s="93" t="s">
        <v>197</v>
      </c>
    </row>
    <row r="22" spans="1:1" x14ac:dyDescent="0.25">
      <c r="A22" s="80"/>
    </row>
    <row r="23" spans="1:1" ht="27.6" x14ac:dyDescent="0.25">
      <c r="A23" s="89" t="s">
        <v>146</v>
      </c>
    </row>
    <row r="24" spans="1:1" ht="24.75" customHeight="1" x14ac:dyDescent="0.25">
      <c r="A24" s="82"/>
    </row>
    <row r="25" spans="1:1" ht="24.75" customHeight="1" x14ac:dyDescent="0.25">
      <c r="A25" s="82"/>
    </row>
    <row r="26" spans="1:1" ht="24.75" customHeight="1" x14ac:dyDescent="0.25">
      <c r="A26" s="82"/>
    </row>
    <row r="27" spans="1:1" ht="24.75" customHeight="1" x14ac:dyDescent="0.25">
      <c r="A27" s="82"/>
    </row>
    <row r="28" spans="1:1" ht="24.75" customHeight="1" x14ac:dyDescent="0.25">
      <c r="A28" s="82"/>
    </row>
    <row r="29" spans="1:1" ht="24.75" customHeight="1" x14ac:dyDescent="0.25">
      <c r="A29" s="82"/>
    </row>
    <row r="30" spans="1:1" ht="24.75" customHeight="1" x14ac:dyDescent="0.25">
      <c r="A30" s="83"/>
    </row>
    <row r="31" spans="1:1" ht="24.75" customHeight="1" x14ac:dyDescent="0.25">
      <c r="A31" s="83"/>
    </row>
    <row r="32" spans="1:1" ht="24.75" customHeight="1" x14ac:dyDescent="0.25">
      <c r="A32" s="83"/>
    </row>
    <row r="33" spans="1:1" ht="24.75" customHeight="1" x14ac:dyDescent="0.25">
      <c r="A33" s="83"/>
    </row>
    <row r="34" spans="1:1" ht="24.75" customHeight="1" x14ac:dyDescent="0.25">
      <c r="A34" s="83"/>
    </row>
    <row r="35" spans="1:1" ht="24.75" customHeight="1" x14ac:dyDescent="0.25">
      <c r="A35" s="83"/>
    </row>
    <row r="36" spans="1:1" ht="24.75" customHeight="1" x14ac:dyDescent="0.25">
      <c r="A36" s="83"/>
    </row>
    <row r="37" spans="1:1" ht="24.75" customHeight="1" x14ac:dyDescent="0.25">
      <c r="A37" s="83"/>
    </row>
    <row r="38" spans="1:1" ht="24.75" customHeight="1" x14ac:dyDescent="0.25">
      <c r="A38" s="83"/>
    </row>
    <row r="39" spans="1:1" ht="24.75" customHeight="1" x14ac:dyDescent="0.25">
      <c r="A39" s="83"/>
    </row>
    <row r="40" spans="1:1" ht="24.75" customHeight="1" x14ac:dyDescent="0.25">
      <c r="A40" s="83"/>
    </row>
    <row r="41" spans="1:1" ht="24.75" customHeight="1" x14ac:dyDescent="0.25">
      <c r="A41" s="83"/>
    </row>
    <row r="42" spans="1:1" ht="24.75" customHeight="1" x14ac:dyDescent="0.25">
      <c r="A42" s="83"/>
    </row>
    <row r="43" spans="1:1" ht="18" customHeight="1" x14ac:dyDescent="0.25">
      <c r="A43" s="83"/>
    </row>
    <row r="44" spans="1:1" ht="30.75" customHeight="1" x14ac:dyDescent="0.25">
      <c r="A44" s="83"/>
    </row>
    <row r="45" spans="1:1" ht="24.75" customHeight="1" x14ac:dyDescent="0.25"/>
  </sheetData>
  <sheetProtection password="8E1A" sheet="1" objects="1" scenarios="1" selectLockedCells="1" selectUnlockedCells="1"/>
  <pageMargins left="0.39370078740157483" right="0.39370078740157483" top="0.59055118110236227" bottom="0.39370078740157483" header="0.31496062992125984" footer="0.31496062992125984"/>
  <pageSetup paperSize="9" scale="58" fitToHeight="2" orientation="portrait" r:id="rId1"/>
  <headerFooter differentOddEven="1">
    <oddHeader>&amp;L&amp;10Assicurazione contro la disoccupazione</oddHeader>
    <oddFooter>&amp;R&amp;9KAE-COVID-19 (V 29.05.2020)</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12</vt:i4>
      </vt:variant>
    </vt:vector>
  </HeadingPairs>
  <TitlesOfParts>
    <vt:vector size="18" baseType="lpstr">
      <vt:lpstr>Deutsch</vt:lpstr>
      <vt:lpstr>FAQ D</vt:lpstr>
      <vt:lpstr>Francais</vt:lpstr>
      <vt:lpstr>FAQ F</vt:lpstr>
      <vt:lpstr>Italiano</vt:lpstr>
      <vt:lpstr>FAQ I</vt:lpstr>
      <vt:lpstr>Deutsch!Druckbereich</vt:lpstr>
      <vt:lpstr>'FAQ D'!Druckbereich</vt:lpstr>
      <vt:lpstr>'FAQ F'!Druckbereich</vt:lpstr>
      <vt:lpstr>'FAQ I'!Druckbereich</vt:lpstr>
      <vt:lpstr>Francais!Druckbereich</vt:lpstr>
      <vt:lpstr>Italiano!Druckbereich</vt:lpstr>
      <vt:lpstr>Deutsch!Print_Area</vt:lpstr>
      <vt:lpstr>'FAQ D'!Print_Area</vt:lpstr>
      <vt:lpstr>'FAQ F'!Print_Area</vt:lpstr>
      <vt:lpstr>'FAQ I'!Print_Area</vt:lpstr>
      <vt:lpstr>Francais!Print_Area</vt:lpstr>
      <vt:lpstr>Italiano!Print_Area</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Hayoz Erich SECO</dc:creator>
  <cp:lastModifiedBy>Hayoz Erich SECO</cp:lastModifiedBy>
  <cp:lastPrinted>2020-05-28T05:38:33Z</cp:lastPrinted>
  <dcterms:created xsi:type="dcterms:W3CDTF">2020-03-18T11:14:54Z</dcterms:created>
  <dcterms:modified xsi:type="dcterms:W3CDTF">2020-05-28T08:35:45Z</dcterms:modified>
</cp:coreProperties>
</file>